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serverrdw\FinGramota\Бюджет для граждан 2024\4. Прием, учет и систематизация проектов\ФИЗ\13. Лучший сценарий внеклассного занятия «Бюджетная грамотность для школьников»\Гурьянова О.В\"/>
    </mc:Choice>
  </mc:AlternateContent>
  <xr:revisionPtr revIDLastSave="0" documentId="8_{32902FC6-17B4-4C4E-925F-82C2B4C5B789}" xr6:coauthVersionLast="47" xr6:coauthVersionMax="47" xr10:uidLastSave="{00000000-0000-0000-0000-000000000000}"/>
  <bookViews>
    <workbookView xWindow="0" yWindow="600" windowWidth="28800" windowHeight="15600" activeTab="2" xr2:uid="{00000000-000D-0000-FFFF-FFFF00000000}"/>
  </bookViews>
  <sheets>
    <sheet name="Назначение таблицы" sheetId="7" r:id="rId1"/>
    <sheet name="Входные данные" sheetId="8" r:id="rId2"/>
    <sheet name="Доходы бюджета" sheetId="13" r:id="rId3"/>
    <sheet name="Выходные данные" sheetId="10" r:id="rId4"/>
    <sheet name="Справочная информация" sheetId="12" r:id="rId5"/>
  </sheets>
  <externalReferences>
    <externalReference r:id="rId6"/>
  </externalReferences>
  <definedNames>
    <definedName name="_xlcn.WorksheetConnection_Worksheet2B101B104" hidden="1">'[1]Worksheet (2)'!$B$101:$B$104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Диапазон-80126df2-efef-4e7a-b9d8-88212e1a266c" name="Диапазон" connection="WorksheetConnection_Worksheet (2)!$B$101:$B$10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3" l="1"/>
  <c r="C70" i="13"/>
  <c r="B70" i="13"/>
  <c r="D62" i="13"/>
  <c r="C62" i="13"/>
  <c r="B62" i="13"/>
  <c r="D55" i="13"/>
  <c r="C55" i="13"/>
  <c r="B55" i="13"/>
  <c r="D52" i="13"/>
  <c r="C52" i="13"/>
  <c r="B52" i="13"/>
  <c r="D49" i="13"/>
  <c r="D40" i="13" s="1"/>
  <c r="C49" i="13"/>
  <c r="B49" i="13"/>
  <c r="D41" i="13"/>
  <c r="C41" i="13"/>
  <c r="B41" i="13"/>
  <c r="D35" i="13"/>
  <c r="C35" i="13"/>
  <c r="B35" i="13"/>
  <c r="D27" i="13"/>
  <c r="C27" i="13"/>
  <c r="B27" i="13"/>
  <c r="D20" i="13"/>
  <c r="C20" i="13"/>
  <c r="B20" i="13"/>
  <c r="D15" i="13"/>
  <c r="C15" i="13"/>
  <c r="B15" i="13"/>
  <c r="B14" i="13" l="1"/>
  <c r="D14" i="13"/>
  <c r="B40" i="13"/>
  <c r="C14" i="13"/>
  <c r="C40" i="13"/>
  <c r="B13" i="13" l="1"/>
  <c r="C13" i="13"/>
  <c r="D13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Worksheet (2)!$B$101:$B$104" type="102" refreshedVersion="5" minRefreshableVersion="5">
    <extLst>
      <ext xmlns:x15="http://schemas.microsoft.com/office/spreadsheetml/2010/11/main" uri="{DE250136-89BD-433C-8126-D09CA5730AF9}">
        <x15:connection id="Диапазон-80126df2-efef-4e7a-b9d8-88212e1a266c" autoDelete="1" usedByAddin="1">
          <x15:rangePr sourceName="_xlcn.WorksheetConnection_Worksheet2B101B104"/>
        </x15:connection>
      </ext>
    </extLst>
  </connection>
</connections>
</file>

<file path=xl/sharedStrings.xml><?xml version="1.0" encoding="utf-8"?>
<sst xmlns="http://schemas.openxmlformats.org/spreadsheetml/2006/main" count="134" uniqueCount="121">
  <si>
    <t>https://budget.mos.ru</t>
  </si>
  <si>
    <t>МЛРД РУБ.</t>
  </si>
  <si>
    <t>ПЛАНОВЫЙ ПЕРИОД</t>
  </si>
  <si>
    <t>Среднее значение, %</t>
  </si>
  <si>
    <t>Процентное соотношение, %</t>
  </si>
  <si>
    <t>Округление, %</t>
  </si>
  <si>
    <t>Практическая работа</t>
  </si>
  <si>
    <t xml:space="preserve">Данная электронная таблица предназначена для будущих экономистов и финансистов, а также активных граждан в любой сфере. </t>
  </si>
  <si>
    <t>Входные данные</t>
  </si>
  <si>
    <t>Имя столбца</t>
  </si>
  <si>
    <t>Название столбца</t>
  </si>
  <si>
    <t>A</t>
  </si>
  <si>
    <t>B</t>
  </si>
  <si>
    <t>C</t>
  </si>
  <si>
    <t>D</t>
  </si>
  <si>
    <t>E</t>
  </si>
  <si>
    <t>H</t>
  </si>
  <si>
    <t>J</t>
  </si>
  <si>
    <t>K</t>
  </si>
  <si>
    <t>Наименование целевой статьи</t>
  </si>
  <si>
    <t>Плановые данные на 2025 год, млрд. руб.</t>
  </si>
  <si>
    <t>F</t>
  </si>
  <si>
    <t>G</t>
  </si>
  <si>
    <t>I</t>
  </si>
  <si>
    <t xml:space="preserve">Округление, % </t>
  </si>
  <si>
    <t>Отклонение, %</t>
  </si>
  <si>
    <t>Задание на построение круговой диаграммы</t>
  </si>
  <si>
    <t>Задание на построение гистограммы</t>
  </si>
  <si>
    <t>Справочная информация</t>
  </si>
  <si>
    <t xml:space="preserve">Округление среднего значения с двоичным числом десятичных знаков, % </t>
  </si>
  <si>
    <t>Отношение 2025 года к 2024 году умноженное на 100 и минус 100, %</t>
  </si>
  <si>
    <t>Задание на построение кольцевой диаграммы</t>
  </si>
  <si>
    <t>Формулы в ячейках столбцов</t>
  </si>
  <si>
    <t>Анализ показателей бюджета города Москвы</t>
  </si>
  <si>
    <t>Таблица составлена таким образом, что с её помощью удобно хранить и эффективно обрабатывать внесенную в неё информацию.</t>
  </si>
  <si>
    <t>При изменении одного параметра данной таблицы, автоматически меняются и все зависящие от него другие параметры.</t>
  </si>
  <si>
    <r>
      <t xml:space="preserve">Отклонение (прирост и </t>
    </r>
    <r>
      <rPr>
        <sz val="20"/>
        <color rgb="FFFF0000"/>
        <rFont val="Times New Roman"/>
        <family val="1"/>
        <charset val="204"/>
      </rPr>
      <t>-</t>
    </r>
    <r>
      <rPr>
        <sz val="20"/>
        <rFont val="Times New Roman"/>
        <family val="1"/>
        <charset val="204"/>
      </rPr>
      <t xml:space="preserve"> спад) 2025 года к 2024 году, %</t>
    </r>
  </si>
  <si>
    <t>Налоговые, неналоговые доходы и безвозмездные поступления на 2024-2026 годы</t>
  </si>
  <si>
    <t>Она позволяет получить подробные сведения о формировании программных и непрограммных расходов города Москвы за 2024-2026 годы.</t>
  </si>
  <si>
    <t xml:space="preserve">Авторское задание по анализу расходов бюджета города Москвы на 2024-2026 годы для учащихся 9-11 классов. </t>
  </si>
  <si>
    <t>ПОКАЗАТЕЛИ ЗАКОНА О БЮДЖЕТЕ МОСКВЫ НА 2024-2026 годы</t>
  </si>
  <si>
    <t>ДОХОДЫ БЮДЖЕТА</t>
  </si>
  <si>
    <t>ВИДЫ ДОХОДОВ</t>
  </si>
  <si>
    <t xml:space="preserve">2025 к 2024 </t>
  </si>
  <si>
    <t>Доходы, всего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</si>
  <si>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</si>
  <si>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</si>
  <si>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</si>
  <si>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</si>
  <si>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</si>
  <si>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</si>
  <si>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</si>
  <si>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</si>
  <si>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</si>
  <si>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</si>
  <si>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Торговый сбор</t>
  </si>
  <si>
    <t>Налог на профессиональный доход</t>
  </si>
  <si>
    <t>Налог, взимаемый в связи с применением специального налогового режима «Автоматизированная упрощенная система налогообложения»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</si>
  <si>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</si>
  <si>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</si>
  <si>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</si>
  <si>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</t>
  </si>
  <si>
    <t>Налог на игорный бизнес</t>
  </si>
  <si>
    <t>Земельный налог</t>
  </si>
  <si>
    <t>НАЛОГИ, СБОРЫ И РЕГУЛЯРНЫЕ ПЛАТЕЖИ ЗА ПОЛЬЗОВАНИЕ ПРИРОДНЫМИ РЕСУРСАМИ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</si>
  <si>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</si>
  <si>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</si>
  <si>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</si>
  <si>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</si>
  <si>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</si>
  <si>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</si>
  <si>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</si>
  <si>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</si>
  <si>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</si>
  <si>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от размещения средств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</si>
  <si>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</si>
  <si>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</si>
  <si>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</si>
  <si>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</si>
  <si>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</si>
  <si>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</si>
  <si>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</si>
  <si>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</si>
  <si>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</si>
  <si>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</si>
  <si>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</si>
  <si>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</si>
  <si>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</si>
  <si>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</si>
  <si>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</si>
  <si>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Доходы от приватизации имущества, находящегося в государственной и муниципальной собственности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</si>
  <si>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</si>
  <si>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</si>
  <si>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</si>
  <si>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</si>
  <si>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</si>
  <si>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</si>
  <si>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</si>
  <si>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</si>
  <si>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Платежи, уплачиваемые в целях возмещения вреда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</si>
  <si>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</si>
  <si>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НЕНАЛОГОВЫЕ ДОХОДЫ</t>
  </si>
  <si>
    <t>Прочие неналоговые доходы</t>
  </si>
  <si>
    <t>Прочие неналоговые доходы в части невыясненных поступлений, по которым не осуществлен возврат (уточнение) не позднее трех лет со дня их зачисления на единый счет соответствующего бюджета бюджетной системы Российской Федерации</t>
  </si>
  <si>
    <t>Безвозмездные поступления</t>
  </si>
  <si>
    <t>Процентное соотношение показателей (2024-2026) годовых и между каждой статьей отчетности к базовой статье,%.</t>
  </si>
  <si>
    <t>Средние показатели за 2024-2026 годы, %</t>
  </si>
  <si>
    <r>
      <t xml:space="preserve">Отклонение (прирост и </t>
    </r>
    <r>
      <rPr>
        <sz val="20"/>
        <color rgb="FFFF0000"/>
        <rFont val="Times New Roman"/>
        <family val="1"/>
        <charset val="204"/>
      </rPr>
      <t>-</t>
    </r>
    <r>
      <rPr>
        <sz val="20"/>
        <rFont val="Times New Roman"/>
        <family val="1"/>
        <charset val="204"/>
      </rPr>
      <t xml:space="preserve"> спад) 2026 года к 2026 году, %</t>
    </r>
  </si>
  <si>
    <t>Для наглядного представления формирования налоговых доходов со средними показателями за 2024-2026 годы, необходимо  построить  круговую диаграмму на отдельном листе. С помощью сносок указать среднее значение  целевых показателей.</t>
  </si>
  <si>
    <t>Для наглядного представления формирования доходов из налоговых, неналоговых и безвозмездных поступлений в процентном соотношении (средние показатели за 2024-2026 годы), необходимо  построить  гистограмму на отдельном листе. С помощью сносок указать среднее значение  годовых показателей.</t>
  </si>
  <si>
    <t>Для наглядного представления формирования неналоговых доходов со средними показателями за 2024-2026 годы, необходимо  построить  кольцевую диаграмму на отдельном листе. С помощью сносок указать среднее значение  годовых показателей.</t>
  </si>
  <si>
    <t>Среднее значение за 2024-2026 годы, %. Использовать формулу.</t>
  </si>
  <si>
    <t>Отношение 2026 года к 2025 году умноженное на 100 и минус 100, %</t>
  </si>
  <si>
    <t>Одновременно выделить диапазоны А14, А40, А73 и I14, I40, I27 с помощью нажатия Ctrl. На панели быстрого доступа нажать на вкладку "Вставка/Вставить объемную гистограмму", а после во вкладке "Конструктор" выбрать необходимый экспресс-макет, согласно заданию. На свободном выделенном диапазоне полученной диаграммы нажать на правую кнопку мыши и выбрать команду "Переместить диаграмму/Разместить диаграмму на отдельном листе". Заполнить наименование диаграммы.</t>
  </si>
  <si>
    <t>Одновременно выделить диапазоны А15, А18, А20, А27, А33, А35 и I15, I18, I20, I27, I33, I35 с помощью нажатия Ctrl. На панели быстрого доступа нажать на вкладку "Вставка/Вставить круговую диаграмму", а после во вкладке "Конструктор" выбрать необходимый экспресс-макет, согласно заданию. На свободном выделенном диапазоне полученной диаграммы нажать на правую кнопку мыши и выбрать команду "Переместить диаграмму/Разместить диаграмму на отдельном листе". Заполнить наименование диаграммы.</t>
  </si>
  <si>
    <t>Одновременно выделелить ячееки А41, А49, А52, А55, А60, А62, А70 и I41, I49, I52, I55, I60, I62, I70 с помощью нажатия Ctrl. На панели быстрого доступа нажать на вкладку "Вставка/Вставить круговую кольцевую диаграмму", а после во вкладке "Конструктор" выбрать необходимый экспресс-макет, согласно заданию. На свободном выделенном диапазоне полученной диаграммы нажать на правую кнопку мыши и выбрать команду "Переместить диаграмму/Разместить диаграмму на отдельном листе". Заполнить наименование диаграммы.</t>
  </si>
  <si>
    <t>Фактические данные на 2024 год, млрд. руб.</t>
  </si>
  <si>
    <t>Плановые данные на 2026 год, млрд. руб.</t>
  </si>
  <si>
    <t>Выходные данные</t>
  </si>
  <si>
    <t>Процентное соотношение годовых показателей (2024-2026) находится путём деления итоговых налоговых, неналоговых доходов и безвозмездных поступлений на общее значение доходов умноженное на 100,%. Процентное соотношение показателей между каждой статьей отчетности к базовой статье находится путём деления каждой целевой статьи в отдельности на итоговые значения (2024-2026) умноженное на 100,%. Для расчётов должны использоваться формулы с относительными и абсолютными ссылками.</t>
  </si>
  <si>
    <t>2026 к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</si>
</sst>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"/>
    <numFmt numFmtId="165" formatCode="#,##0.0"/>
    <numFmt numFmtId="166" formatCode="0.00000000"/>
    <numFmt numFmtId="167" formatCode="0.0000000"/>
  </numFmts>
  <fonts count="23" x14ac:knownFonts="1">
    <font>
      <sz val="11"/>
      <color rgb="FF000000"/>
      <name val="Calibri"/>
    </font>
    <font>
      <sz val="11"/>
      <color rgb="FF0000FF"/>
      <name val="Calibri"/>
      <family val="2"/>
      <charset val="204"/>
    </font>
    <font>
      <b/>
      <sz val="18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72"/>
      <color theme="0"/>
      <name val="Times New Roman"/>
      <family val="1"/>
      <charset val="204"/>
    </font>
    <font>
      <b/>
      <sz val="53"/>
      <color theme="0"/>
      <name val="Times New Roman"/>
      <family val="1"/>
      <charset val="204"/>
    </font>
    <font>
      <b/>
      <sz val="35"/>
      <color theme="0"/>
      <name val="Times New Roman"/>
      <family val="1"/>
      <charset val="204"/>
    </font>
    <font>
      <sz val="35"/>
      <color rgb="FF000000"/>
      <name val="Calibri"/>
      <family val="2"/>
      <charset val="204"/>
    </font>
    <font>
      <b/>
      <sz val="20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Tahoma"/>
      <family val="2"/>
      <charset val="204"/>
    </font>
    <font>
      <sz val="18"/>
      <name val="Arial Cyr"/>
      <charset val="204"/>
    </font>
    <font>
      <b/>
      <sz val="18"/>
      <color theme="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9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2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5" fillId="0" borderId="0"/>
  </cellStyleXfs>
  <cellXfs count="149">
    <xf numFmtId="0" fontId="0" fillId="0" borderId="0" xfId="0"/>
    <xf numFmtId="0" fontId="10" fillId="0" borderId="0" xfId="0" applyFont="1" applyAlignment="1">
      <alignment vertical="center" wrapText="1"/>
    </xf>
    <xf numFmtId="0" fontId="13" fillId="0" borderId="0" xfId="1" applyNumberFormat="1" applyFont="1" applyFill="1" applyBorder="1" applyAlignment="1" applyProtection="1"/>
    <xf numFmtId="0" fontId="14" fillId="0" borderId="0" xfId="1" applyNumberFormat="1" applyFont="1" applyFill="1" applyBorder="1" applyAlignment="1" applyProtection="1">
      <alignment horizontal="center"/>
    </xf>
    <xf numFmtId="0" fontId="15" fillId="0" borderId="0" xfId="1" applyNumberFormat="1" applyFont="1" applyFill="1" applyBorder="1" applyAlignment="1" applyProtection="1"/>
    <xf numFmtId="0" fontId="16" fillId="4" borderId="8" xfId="1" applyNumberFormat="1" applyFont="1" applyFill="1" applyBorder="1" applyAlignment="1" applyProtection="1">
      <alignment horizontal="center" vertical="center"/>
    </xf>
    <xf numFmtId="0" fontId="17" fillId="0" borderId="17" xfId="1" applyNumberFormat="1" applyFont="1" applyFill="1" applyBorder="1" applyAlignment="1" applyProtection="1"/>
    <xf numFmtId="0" fontId="17" fillId="0" borderId="20" xfId="1" applyNumberFormat="1" applyFont="1" applyFill="1" applyBorder="1" applyAlignment="1" applyProtection="1"/>
    <xf numFmtId="0" fontId="17" fillId="0" borderId="17" xfId="1" applyNumberFormat="1" applyFont="1" applyFill="1" applyBorder="1" applyAlignment="1" applyProtection="1">
      <alignment horizontal="center"/>
    </xf>
    <xf numFmtId="0" fontId="17" fillId="0" borderId="20" xfId="1" applyNumberFormat="1" applyFont="1" applyFill="1" applyBorder="1" applyAlignment="1" applyProtection="1">
      <alignment horizontal="center"/>
    </xf>
    <xf numFmtId="0" fontId="13" fillId="0" borderId="0" xfId="2" applyNumberFormat="1" applyFont="1" applyFill="1" applyBorder="1" applyAlignment="1" applyProtection="1"/>
    <xf numFmtId="0" fontId="14" fillId="0" borderId="0" xfId="2" applyNumberFormat="1" applyFont="1" applyFill="1" applyBorder="1" applyAlignment="1" applyProtection="1"/>
    <xf numFmtId="0" fontId="14" fillId="0" borderId="0" xfId="2" applyNumberFormat="1" applyFont="1" applyFill="1" applyBorder="1" applyAlignment="1" applyProtection="1">
      <alignment horizontal="center"/>
    </xf>
    <xf numFmtId="0" fontId="17" fillId="0" borderId="24" xfId="1" applyNumberFormat="1" applyFont="1" applyFill="1" applyBorder="1" applyAlignment="1" applyProtection="1">
      <alignment horizontal="center"/>
    </xf>
    <xf numFmtId="0" fontId="17" fillId="0" borderId="24" xfId="1" applyNumberFormat="1" applyFont="1" applyFill="1" applyBorder="1" applyAlignment="1" applyProtection="1"/>
    <xf numFmtId="0" fontId="0" fillId="0" borderId="0" xfId="0" applyAlignment="1">
      <alignment vertical="center"/>
    </xf>
    <xf numFmtId="0" fontId="5" fillId="0" borderId="0" xfId="3"/>
    <xf numFmtId="4" fontId="5" fillId="0" borderId="0" xfId="3" applyNumberFormat="1"/>
    <xf numFmtId="0" fontId="5" fillId="0" borderId="0" xfId="3" applyAlignment="1">
      <alignment horizontal="center"/>
    </xf>
    <xf numFmtId="0" fontId="5" fillId="0" borderId="0" xfId="3" applyAlignment="1">
      <alignment wrapText="1"/>
    </xf>
    <xf numFmtId="0" fontId="1" fillId="0" borderId="0" xfId="3" applyFont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27" xfId="3" applyNumberFormat="1" applyFont="1" applyBorder="1" applyAlignment="1">
      <alignment horizontal="center"/>
    </xf>
    <xf numFmtId="0" fontId="4" fillId="0" borderId="28" xfId="3" applyFont="1" applyBorder="1" applyAlignment="1">
      <alignment horizontal="center"/>
    </xf>
    <xf numFmtId="0" fontId="22" fillId="0" borderId="30" xfId="3" applyFont="1" applyBorder="1" applyAlignment="1">
      <alignment horizontal="center"/>
    </xf>
    <xf numFmtId="0" fontId="22" fillId="0" borderId="31" xfId="3" applyFont="1" applyBorder="1" applyAlignment="1">
      <alignment horizontal="center"/>
    </xf>
    <xf numFmtId="0" fontId="4" fillId="6" borderId="32" xfId="3" applyFont="1" applyFill="1" applyBorder="1" applyAlignment="1">
      <alignment wrapText="1"/>
    </xf>
    <xf numFmtId="165" fontId="4" fillId="6" borderId="33" xfId="3" applyNumberFormat="1" applyFont="1" applyFill="1" applyBorder="1"/>
    <xf numFmtId="0" fontId="5" fillId="0" borderId="34" xfId="3" applyBorder="1" applyAlignment="1">
      <alignment horizontal="center"/>
    </xf>
    <xf numFmtId="0" fontId="5" fillId="0" borderId="34" xfId="3" applyBorder="1" applyAlignment="1">
      <alignment wrapText="1"/>
    </xf>
    <xf numFmtId="0" fontId="5" fillId="0" borderId="15" xfId="3" applyBorder="1"/>
    <xf numFmtId="2" fontId="4" fillId="3" borderId="14" xfId="3" applyNumberFormat="1" applyFont="1" applyFill="1" applyBorder="1"/>
    <xf numFmtId="2" fontId="4" fillId="3" borderId="15" xfId="3" applyNumberFormat="1" applyFont="1" applyFill="1" applyBorder="1"/>
    <xf numFmtId="0" fontId="4" fillId="2" borderId="32" xfId="3" applyFont="1" applyFill="1" applyBorder="1" applyAlignment="1">
      <alignment wrapText="1"/>
    </xf>
    <xf numFmtId="165" fontId="4" fillId="2" borderId="33" xfId="3" applyNumberFormat="1" applyFont="1" applyFill="1" applyBorder="1"/>
    <xf numFmtId="0" fontId="4" fillId="2" borderId="34" xfId="3" applyFont="1" applyFill="1" applyBorder="1" applyAlignment="1">
      <alignment horizontal="center"/>
    </xf>
    <xf numFmtId="164" fontId="4" fillId="2" borderId="34" xfId="3" applyNumberFormat="1" applyFont="1" applyFill="1" applyBorder="1" applyAlignment="1">
      <alignment wrapText="1"/>
    </xf>
    <xf numFmtId="2" fontId="4" fillId="2" borderId="15" xfId="3" applyNumberFormat="1" applyFont="1" applyFill="1" applyBorder="1"/>
    <xf numFmtId="0" fontId="4" fillId="7" borderId="32" xfId="3" applyFont="1" applyFill="1" applyBorder="1" applyAlignment="1">
      <alignment wrapText="1" indent="2"/>
    </xf>
    <xf numFmtId="165" fontId="4" fillId="7" borderId="33" xfId="3" applyNumberFormat="1" applyFont="1" applyFill="1" applyBorder="1"/>
    <xf numFmtId="0" fontId="4" fillId="7" borderId="34" xfId="3" applyFont="1" applyFill="1" applyBorder="1" applyAlignment="1">
      <alignment horizontal="center"/>
    </xf>
    <xf numFmtId="164" fontId="4" fillId="7" borderId="34" xfId="3" applyNumberFormat="1" applyFont="1" applyFill="1" applyBorder="1" applyAlignment="1">
      <alignment wrapText="1"/>
    </xf>
    <xf numFmtId="2" fontId="4" fillId="7" borderId="15" xfId="3" applyNumberFormat="1" applyFont="1" applyFill="1" applyBorder="1"/>
    <xf numFmtId="0" fontId="5" fillId="0" borderId="35" xfId="3" applyBorder="1" applyAlignment="1">
      <alignment wrapText="1" indent="3"/>
    </xf>
    <xf numFmtId="165" fontId="5" fillId="0" borderId="36" xfId="3" applyNumberFormat="1" applyBorder="1"/>
    <xf numFmtId="0" fontId="5" fillId="0" borderId="3" xfId="3" applyBorder="1" applyAlignment="1">
      <alignment horizontal="center"/>
    </xf>
    <xf numFmtId="164" fontId="5" fillId="0" borderId="3" xfId="3" applyNumberFormat="1" applyBorder="1" applyAlignment="1">
      <alignment wrapText="1"/>
    </xf>
    <xf numFmtId="2" fontId="5" fillId="0" borderId="37" xfId="3" applyNumberFormat="1" applyBorder="1"/>
    <xf numFmtId="2" fontId="4" fillId="3" borderId="38" xfId="3" applyNumberFormat="1" applyFont="1" applyFill="1" applyBorder="1"/>
    <xf numFmtId="2" fontId="4" fillId="3" borderId="37" xfId="3" applyNumberFormat="1" applyFont="1" applyFill="1" applyBorder="1"/>
    <xf numFmtId="0" fontId="5" fillId="0" borderId="26" xfId="3" applyBorder="1" applyAlignment="1">
      <alignment wrapText="1" indent="3"/>
    </xf>
    <xf numFmtId="165" fontId="5" fillId="0" borderId="27" xfId="3" applyNumberFormat="1" applyBorder="1"/>
    <xf numFmtId="0" fontId="5" fillId="0" borderId="28" xfId="3" applyBorder="1" applyAlignment="1">
      <alignment horizontal="center"/>
    </xf>
    <xf numFmtId="164" fontId="5" fillId="0" borderId="28" xfId="3" applyNumberFormat="1" applyBorder="1" applyAlignment="1">
      <alignment wrapText="1"/>
    </xf>
    <xf numFmtId="2" fontId="5" fillId="0" borderId="31" xfId="3" applyNumberFormat="1" applyBorder="1"/>
    <xf numFmtId="2" fontId="4" fillId="3" borderId="30" xfId="3" applyNumberFormat="1" applyFont="1" applyFill="1" applyBorder="1"/>
    <xf numFmtId="2" fontId="4" fillId="3" borderId="31" xfId="3" applyNumberFormat="1" applyFont="1" applyFill="1" applyBorder="1"/>
    <xf numFmtId="4" fontId="4" fillId="7" borderId="33" xfId="3" applyNumberFormat="1" applyFont="1" applyFill="1" applyBorder="1"/>
    <xf numFmtId="0" fontId="5" fillId="0" borderId="39" xfId="3" applyBorder="1" applyAlignment="1">
      <alignment wrapText="1" indent="3"/>
    </xf>
    <xf numFmtId="4" fontId="5" fillId="0" borderId="40" xfId="3" applyNumberFormat="1" applyBorder="1"/>
    <xf numFmtId="166" fontId="5" fillId="0" borderId="41" xfId="3" applyNumberFormat="1" applyBorder="1" applyAlignment="1">
      <alignment horizontal="center"/>
    </xf>
    <xf numFmtId="164" fontId="5" fillId="0" borderId="41" xfId="3" applyNumberFormat="1" applyBorder="1" applyAlignment="1">
      <alignment wrapText="1"/>
    </xf>
    <xf numFmtId="2" fontId="5" fillId="0" borderId="29" xfId="3" applyNumberFormat="1" applyBorder="1"/>
    <xf numFmtId="2" fontId="4" fillId="3" borderId="42" xfId="3" applyNumberFormat="1" applyFont="1" applyFill="1" applyBorder="1"/>
    <xf numFmtId="2" fontId="4" fillId="3" borderId="29" xfId="3" applyNumberFormat="1" applyFont="1" applyFill="1" applyBorder="1"/>
    <xf numFmtId="4" fontId="5" fillId="0" borderId="36" xfId="3" applyNumberFormat="1" applyBorder="1"/>
    <xf numFmtId="0" fontId="5" fillId="0" borderId="13" xfId="3" applyBorder="1" applyAlignment="1">
      <alignment wrapText="1" indent="3"/>
    </xf>
    <xf numFmtId="4" fontId="5" fillId="0" borderId="1" xfId="3" applyNumberFormat="1" applyBorder="1"/>
    <xf numFmtId="0" fontId="5" fillId="0" borderId="2" xfId="3" applyBorder="1" applyAlignment="1">
      <alignment horizontal="center"/>
    </xf>
    <xf numFmtId="164" fontId="5" fillId="0" borderId="2" xfId="3" applyNumberFormat="1" applyBorder="1" applyAlignment="1">
      <alignment wrapText="1"/>
    </xf>
    <xf numFmtId="2" fontId="5" fillId="0" borderId="7" xfId="3" applyNumberFormat="1" applyBorder="1"/>
    <xf numFmtId="2" fontId="4" fillId="3" borderId="6" xfId="3" applyNumberFormat="1" applyFont="1" applyFill="1" applyBorder="1"/>
    <xf numFmtId="2" fontId="4" fillId="3" borderId="7" xfId="3" applyNumberFormat="1" applyFont="1" applyFill="1" applyBorder="1"/>
    <xf numFmtId="4" fontId="5" fillId="0" borderId="27" xfId="3" applyNumberFormat="1" applyBorder="1"/>
    <xf numFmtId="0" fontId="5" fillId="0" borderId="3" xfId="3" applyFont="1" applyBorder="1" applyAlignment="1">
      <alignment horizontal="center"/>
    </xf>
    <xf numFmtId="164" fontId="5" fillId="0" borderId="3" xfId="3" applyNumberFormat="1" applyFont="1" applyBorder="1" applyAlignment="1">
      <alignment wrapText="1"/>
    </xf>
    <xf numFmtId="2" fontId="5" fillId="0" borderId="43" xfId="3" applyNumberFormat="1" applyFont="1" applyBorder="1"/>
    <xf numFmtId="2" fontId="4" fillId="3" borderId="3" xfId="3" applyNumberFormat="1" applyFont="1" applyFill="1" applyBorder="1"/>
    <xf numFmtId="0" fontId="5" fillId="0" borderId="2" xfId="3" applyFont="1" applyBorder="1" applyAlignment="1">
      <alignment horizontal="center"/>
    </xf>
    <xf numFmtId="164" fontId="5" fillId="0" borderId="2" xfId="3" applyNumberFormat="1" applyFont="1" applyBorder="1" applyAlignment="1">
      <alignment wrapText="1"/>
    </xf>
    <xf numFmtId="2" fontId="5" fillId="0" borderId="44" xfId="3" applyNumberFormat="1" applyFont="1" applyBorder="1"/>
    <xf numFmtId="2" fontId="4" fillId="3" borderId="2" xfId="3" applyNumberFormat="1" applyFont="1" applyFill="1" applyBorder="1"/>
    <xf numFmtId="0" fontId="5" fillId="0" borderId="28" xfId="3" applyFont="1" applyBorder="1" applyAlignment="1">
      <alignment horizontal="center"/>
    </xf>
    <xf numFmtId="164" fontId="5" fillId="0" borderId="28" xfId="3" applyNumberFormat="1" applyFont="1" applyBorder="1" applyAlignment="1">
      <alignment wrapText="1"/>
    </xf>
    <xf numFmtId="2" fontId="5" fillId="0" borderId="45" xfId="3" applyNumberFormat="1" applyFont="1" applyBorder="1"/>
    <xf numFmtId="2" fontId="4" fillId="3" borderId="28" xfId="3" applyNumberFormat="1" applyFont="1" applyFill="1" applyBorder="1"/>
    <xf numFmtId="166" fontId="5" fillId="0" borderId="41" xfId="3" applyNumberFormat="1" applyFont="1" applyBorder="1" applyAlignment="1">
      <alignment horizontal="center"/>
    </xf>
    <xf numFmtId="164" fontId="5" fillId="0" borderId="41" xfId="3" applyNumberFormat="1" applyFont="1" applyBorder="1" applyAlignment="1">
      <alignment wrapText="1"/>
    </xf>
    <xf numFmtId="2" fontId="5" fillId="0" borderId="29" xfId="3" applyNumberFormat="1" applyFont="1" applyBorder="1"/>
    <xf numFmtId="166" fontId="5" fillId="0" borderId="3" xfId="3" applyNumberFormat="1" applyFont="1" applyBorder="1" applyAlignment="1">
      <alignment horizontal="center"/>
    </xf>
    <xf numFmtId="166" fontId="5" fillId="0" borderId="2" xfId="3" applyNumberFormat="1" applyFont="1" applyBorder="1" applyAlignment="1">
      <alignment horizontal="center"/>
    </xf>
    <xf numFmtId="166" fontId="5" fillId="0" borderId="28" xfId="3" applyNumberFormat="1" applyFont="1" applyBorder="1" applyAlignment="1">
      <alignment horizontal="center"/>
    </xf>
    <xf numFmtId="4" fontId="4" fillId="2" borderId="33" xfId="3" applyNumberFormat="1" applyFont="1" applyFill="1" applyBorder="1"/>
    <xf numFmtId="0" fontId="4" fillId="4" borderId="32" xfId="3" applyFont="1" applyFill="1" applyBorder="1" applyAlignment="1">
      <alignment wrapText="1" indent="2"/>
    </xf>
    <xf numFmtId="4" fontId="4" fillId="4" borderId="33" xfId="3" applyNumberFormat="1" applyFont="1" applyFill="1" applyBorder="1"/>
    <xf numFmtId="0" fontId="4" fillId="4" borderId="34" xfId="3" applyFont="1" applyFill="1" applyBorder="1" applyAlignment="1">
      <alignment horizontal="center"/>
    </xf>
    <xf numFmtId="164" fontId="4" fillId="4" borderId="34" xfId="3" applyNumberFormat="1" applyFont="1" applyFill="1" applyBorder="1" applyAlignment="1">
      <alignment wrapText="1"/>
    </xf>
    <xf numFmtId="2" fontId="4" fillId="4" borderId="15" xfId="3" applyNumberFormat="1" applyFont="1" applyFill="1" applyBorder="1"/>
    <xf numFmtId="0" fontId="5" fillId="0" borderId="38" xfId="3" applyBorder="1" applyAlignment="1">
      <alignment wrapText="1" indent="3"/>
    </xf>
    <xf numFmtId="4" fontId="5" fillId="0" borderId="3" xfId="3" applyNumberFormat="1" applyBorder="1"/>
    <xf numFmtId="2" fontId="5" fillId="0" borderId="3" xfId="3" applyNumberFormat="1" applyFont="1" applyBorder="1"/>
    <xf numFmtId="0" fontId="5" fillId="0" borderId="6" xfId="3" applyBorder="1" applyAlignment="1">
      <alignment wrapText="1" indent="3"/>
    </xf>
    <xf numFmtId="4" fontId="5" fillId="0" borderId="2" xfId="3" applyNumberFormat="1" applyBorder="1"/>
    <xf numFmtId="2" fontId="5" fillId="0" borderId="2" xfId="3" applyNumberFormat="1" applyFont="1" applyBorder="1"/>
    <xf numFmtId="0" fontId="5" fillId="0" borderId="30" xfId="3" applyBorder="1" applyAlignment="1">
      <alignment wrapText="1" indent="3"/>
    </xf>
    <xf numFmtId="4" fontId="5" fillId="0" borderId="28" xfId="3" applyNumberFormat="1" applyBorder="1"/>
    <xf numFmtId="2" fontId="5" fillId="0" borderId="28" xfId="3" applyNumberFormat="1" applyFont="1" applyBorder="1"/>
    <xf numFmtId="2" fontId="4" fillId="4" borderId="12" xfId="3" applyNumberFormat="1" applyFont="1" applyFill="1" applyBorder="1"/>
    <xf numFmtId="2" fontId="4" fillId="3" borderId="46" xfId="3" applyNumberFormat="1" applyFont="1" applyFill="1" applyBorder="1"/>
    <xf numFmtId="2" fontId="4" fillId="3" borderId="12" xfId="3" applyNumberFormat="1" applyFont="1" applyFill="1" applyBorder="1"/>
    <xf numFmtId="167" fontId="5" fillId="0" borderId="41" xfId="3" applyNumberFormat="1" applyFont="1" applyBorder="1" applyAlignment="1">
      <alignment horizontal="center"/>
    </xf>
    <xf numFmtId="2" fontId="5" fillId="0" borderId="41" xfId="3" applyNumberFormat="1" applyFont="1" applyBorder="1"/>
    <xf numFmtId="2" fontId="4" fillId="3" borderId="41" xfId="3" applyNumberFormat="1" applyFont="1" applyFill="1" applyBorder="1"/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6" fillId="5" borderId="14" xfId="1" applyNumberFormat="1" applyFont="1" applyFill="1" applyBorder="1" applyAlignment="1" applyProtection="1">
      <alignment horizontal="center" vertical="center"/>
    </xf>
    <xf numFmtId="0" fontId="16" fillId="5" borderId="15" xfId="1" applyNumberFormat="1" applyFont="1" applyFill="1" applyBorder="1" applyAlignment="1" applyProtection="1">
      <alignment horizontal="center" vertic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3" fillId="0" borderId="0" xfId="3" applyFont="1"/>
    <xf numFmtId="0" fontId="5" fillId="0" borderId="0" xfId="3"/>
    <xf numFmtId="0" fontId="4" fillId="0" borderId="9" xfId="3" applyFont="1" applyBorder="1"/>
    <xf numFmtId="0" fontId="5" fillId="0" borderId="26" xfId="3" applyBorder="1"/>
    <xf numFmtId="0" fontId="4" fillId="0" borderId="10" xfId="3" applyNumberFormat="1" applyFont="1" applyBorder="1" applyAlignment="1">
      <alignment horizontal="center"/>
    </xf>
    <xf numFmtId="0" fontId="5" fillId="0" borderId="27" xfId="3" applyNumberFormat="1" applyBorder="1"/>
    <xf numFmtId="0" fontId="5" fillId="0" borderId="10" xfId="3" applyNumberFormat="1" applyBorder="1"/>
    <xf numFmtId="0" fontId="4" fillId="0" borderId="11" xfId="3" applyFont="1" applyBorder="1" applyAlignment="1">
      <alignment horizontal="center"/>
    </xf>
    <xf numFmtId="0" fontId="4" fillId="0" borderId="11" xfId="3" applyFont="1" applyBorder="1" applyAlignment="1">
      <alignment horizontal="center" wrapText="1"/>
    </xf>
    <xf numFmtId="0" fontId="4" fillId="0" borderId="28" xfId="3" applyFont="1" applyBorder="1" applyAlignment="1">
      <alignment horizontal="center" wrapText="1"/>
    </xf>
    <xf numFmtId="0" fontId="4" fillId="0" borderId="12" xfId="3" applyFont="1" applyBorder="1" applyAlignment="1">
      <alignment horizontal="center"/>
    </xf>
    <xf numFmtId="0" fontId="4" fillId="0" borderId="29" xfId="3" applyFont="1" applyBorder="1" applyAlignment="1">
      <alignment horizontal="center"/>
    </xf>
    <xf numFmtId="0" fontId="17" fillId="0" borderId="25" xfId="1" applyNumberFormat="1" applyFont="1" applyFill="1" applyBorder="1" applyAlignment="1" applyProtection="1">
      <alignment horizontal="left" vertical="center" wrapText="1"/>
    </xf>
    <xf numFmtId="0" fontId="17" fillId="0" borderId="19" xfId="1" applyNumberFormat="1" applyFont="1" applyFill="1" applyBorder="1" applyAlignment="1" applyProtection="1">
      <alignment horizontal="left" vertical="center" wrapText="1"/>
    </xf>
    <xf numFmtId="0" fontId="17" fillId="0" borderId="16" xfId="1" applyNumberFormat="1" applyFont="1" applyFill="1" applyBorder="1" applyAlignment="1" applyProtection="1">
      <alignment horizontal="left" vertical="center" wrapText="1"/>
    </xf>
    <xf numFmtId="0" fontId="16" fillId="5" borderId="0" xfId="2" applyNumberFormat="1" applyFont="1" applyFill="1" applyBorder="1" applyAlignment="1" applyProtection="1">
      <alignment horizontal="center"/>
    </xf>
    <xf numFmtId="0" fontId="19" fillId="0" borderId="21" xfId="2" applyNumberFormat="1" applyFont="1" applyFill="1" applyBorder="1" applyAlignment="1" applyProtection="1">
      <alignment horizontal="center"/>
    </xf>
    <xf numFmtId="0" fontId="13" fillId="0" borderId="21" xfId="2" applyNumberFormat="1" applyFont="1" applyFill="1" applyBorder="1" applyAlignment="1" applyProtection="1">
      <alignment horizontal="center"/>
    </xf>
    <xf numFmtId="0" fontId="17" fillId="5" borderId="22" xfId="2" applyNumberFormat="1" applyFont="1" applyFill="1" applyBorder="1" applyAlignment="1" applyProtection="1">
      <alignment horizontal="justify" vertical="center" wrapText="1"/>
    </xf>
    <xf numFmtId="0" fontId="17" fillId="5" borderId="23" xfId="2" applyNumberFormat="1" applyFont="1" applyFill="1" applyBorder="1" applyAlignment="1" applyProtection="1">
      <alignment horizontal="justify" vertical="center" wrapText="1"/>
    </xf>
    <xf numFmtId="0" fontId="17" fillId="0" borderId="18" xfId="1" applyNumberFormat="1" applyFont="1" applyFill="1" applyBorder="1" applyAlignment="1" applyProtection="1">
      <alignment horizontal="justify" vertical="center" wrapText="1"/>
    </xf>
    <xf numFmtId="0" fontId="17" fillId="0" borderId="19" xfId="1" applyNumberFormat="1" applyFont="1" applyFill="1" applyBorder="1" applyAlignment="1" applyProtection="1">
      <alignment horizontal="justify" vertical="center" wrapText="1"/>
    </xf>
    <xf numFmtId="0" fontId="17" fillId="0" borderId="16" xfId="1" applyNumberFormat="1" applyFont="1" applyFill="1" applyBorder="1" applyAlignment="1" applyProtection="1">
      <alignment horizontal="justify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/>
  <colors>
    <mruColors>
      <color rgb="FFFFFFCC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powerPivotData" Target="model/item.data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293077</xdr:colOff>
      <xdr:row>0</xdr:row>
      <xdr:rowOff>0</xdr:rowOff>
    </xdr:from>
    <xdr:ext cx="2998178" cy="548054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9977" y="0"/>
          <a:ext cx="2998178" cy="54805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ymbal\AppData\Local\Microsoft\Windows\INetCache\Content.Outlook\AT4THVS3\&#1055;&#1088;&#1080;&#1083;&#1086;&#1078;&#1077;&#1085;&#1080;&#1077;_2_&#1064;&#1072;&#1073;&#1083;&#1086;&#1085;-&#1079;&#1072;&#1076;&#1072;&#1085;&#1080;&#1077;_&#1040;&#1085;&#1072;&#1083;&#1080;&#1079;%20&#1076;&#1086;&#1093;&#1086;&#1076;&#1086;&#1074;%20&#1073;&#1102;&#1076;&#1078;&#1077;&#1090;&#1072;%20&#1075;&#1086;&#1088;&#1086;&#1076;&#1072;%20&#1052;&#1086;&#1089;&#1082;&#1074;&#1099;%20&#1085;&#1072;%202024-2026%20&#1075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(2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budget.mo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41"/>
  <sheetViews>
    <sheetView showGridLines="0" topLeftCell="A5" zoomScale="70" zoomScaleNormal="70" workbookViewId="0">
      <selection activeCell="T43" sqref="T43"/>
    </sheetView>
  </sheetViews>
  <sheetFormatPr defaultRowHeight="15" x14ac:dyDescent="0.25"/>
  <sheetData>
    <row r="3" spans="1:28" ht="15" customHeight="1" x14ac:dyDescent="0.25">
      <c r="A3" s="115" t="s">
        <v>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</row>
    <row r="4" spans="1:28" ht="15" customHeight="1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</row>
    <row r="5" spans="1:28" ht="15" customHeight="1" x14ac:dyDescent="0.25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</row>
    <row r="6" spans="1:28" ht="15" customHeight="1" x14ac:dyDescent="0.25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</row>
    <row r="7" spans="1:28" ht="15" customHeight="1" x14ac:dyDescent="0.25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</row>
    <row r="8" spans="1:28" ht="15" customHeight="1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</row>
    <row r="9" spans="1:2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</row>
    <row r="10" spans="1:28" x14ac:dyDescent="0.25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</row>
    <row r="11" spans="1:28" x14ac:dyDescent="0.25">
      <c r="C11" s="114" t="s">
        <v>33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</row>
    <row r="12" spans="1:28" x14ac:dyDescent="0.25"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</row>
    <row r="13" spans="1:28" x14ac:dyDescent="0.25"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</row>
    <row r="14" spans="1:28" x14ac:dyDescent="0.25"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</row>
    <row r="15" spans="1:28" x14ac:dyDescent="0.25"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</row>
    <row r="16" spans="1:28" x14ac:dyDescent="0.25"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</row>
    <row r="17" spans="1:28" x14ac:dyDescent="0.25"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</row>
    <row r="19" spans="1:28" x14ac:dyDescent="0.25">
      <c r="A19" s="116" t="s">
        <v>37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28" x14ac:dyDescent="0.25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</row>
    <row r="21" spans="1:28" x14ac:dyDescent="0.25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</row>
    <row r="22" spans="1:28" x14ac:dyDescent="0.25">
      <c r="A22" s="117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</row>
    <row r="23" spans="1:28" x14ac:dyDescent="0.25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</row>
    <row r="24" spans="1:28" x14ac:dyDescent="0.25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</row>
    <row r="25" spans="1:28" x14ac:dyDescent="0.25">
      <c r="A25" s="117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</row>
    <row r="27" spans="1:28" x14ac:dyDescent="0.25">
      <c r="B27" s="118" t="s">
        <v>7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</row>
    <row r="28" spans="1:28" x14ac:dyDescent="0.25"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</row>
    <row r="29" spans="1:28" x14ac:dyDescent="0.25">
      <c r="A29" s="118" t="s">
        <v>38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</row>
    <row r="30" spans="1:28" x14ac:dyDescent="0.2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</row>
    <row r="31" spans="1:28" ht="1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9" ht="15" customHeight="1" x14ac:dyDescent="0.25">
      <c r="A33" s="120" t="s">
        <v>34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</row>
    <row r="34" spans="1:29" ht="15" customHeight="1" x14ac:dyDescent="0.25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</row>
    <row r="35" spans="1:29" ht="15" customHeight="1" x14ac:dyDescent="0.25">
      <c r="A35" s="120" t="s">
        <v>35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</row>
    <row r="36" spans="1:29" ht="15" customHeight="1" x14ac:dyDescent="0.25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</row>
    <row r="37" spans="1:29" ht="1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9" ht="1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9" ht="15" customHeight="1" x14ac:dyDescent="0.25">
      <c r="C39" s="15"/>
      <c r="D39" s="113" t="s">
        <v>39</v>
      </c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5"/>
    </row>
    <row r="40" spans="1:29" x14ac:dyDescent="0.25">
      <c r="C40" s="15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5"/>
    </row>
    <row r="41" spans="1:29" x14ac:dyDescent="0.25">
      <c r="C41" s="15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5"/>
    </row>
  </sheetData>
  <mergeCells count="8">
    <mergeCell ref="D39:Z41"/>
    <mergeCell ref="C11:Z17"/>
    <mergeCell ref="A3:AB10"/>
    <mergeCell ref="A19:AB25"/>
    <mergeCell ref="B27:AA28"/>
    <mergeCell ref="A29:AB30"/>
    <mergeCell ref="A33:AB34"/>
    <mergeCell ref="A35:AC36"/>
  </mergeCells>
  <pageMargins left="0.7" right="0.7" top="0.75" bottom="0.75" header="0.3" footer="0.3"/>
  <pageSetup paperSize="9" orientation="portrait" horizontalDpi="0" verticalDpi="0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B16"/>
  <sheetViews>
    <sheetView showGridLines="0" showOutlineSymbols="0" defaultGridColor="0" colorId="17" zoomScale="50" zoomScaleNormal="50" workbookViewId="0">
      <selection activeCell="B15" sqref="B15"/>
    </sheetView>
  </sheetViews>
  <sheetFormatPr defaultColWidth="9.140625" defaultRowHeight="12.75" customHeight="1" x14ac:dyDescent="0.2"/>
  <cols>
    <col min="1" max="1" width="85.42578125" style="2" customWidth="1"/>
    <col min="2" max="2" width="114.28515625" style="2" customWidth="1"/>
    <col min="3" max="16384" width="9.140625" style="2"/>
  </cols>
  <sheetData>
    <row r="1" spans="1:2" ht="60.75" customHeight="1" thickBot="1" x14ac:dyDescent="0.25">
      <c r="A1" s="121" t="s">
        <v>8</v>
      </c>
      <c r="B1" s="122"/>
    </row>
    <row r="2" spans="1:2" ht="39.75" customHeight="1" thickBot="1" x14ac:dyDescent="0.25">
      <c r="A2" s="5" t="s">
        <v>9</v>
      </c>
      <c r="B2" s="5" t="s">
        <v>10</v>
      </c>
    </row>
    <row r="3" spans="1:2" ht="26.25" x14ac:dyDescent="0.4">
      <c r="A3" s="13" t="s">
        <v>11</v>
      </c>
      <c r="B3" s="14" t="s">
        <v>19</v>
      </c>
    </row>
    <row r="4" spans="1:2" ht="26.25" x14ac:dyDescent="0.4">
      <c r="A4" s="8" t="s">
        <v>12</v>
      </c>
      <c r="B4" s="6" t="s">
        <v>116</v>
      </c>
    </row>
    <row r="5" spans="1:2" ht="26.25" x14ac:dyDescent="0.4">
      <c r="A5" s="8" t="s">
        <v>13</v>
      </c>
      <c r="B5" s="6" t="s">
        <v>20</v>
      </c>
    </row>
    <row r="6" spans="1:2" ht="27" thickBot="1" x14ac:dyDescent="0.45">
      <c r="A6" s="9" t="s">
        <v>14</v>
      </c>
      <c r="B6" s="7" t="s">
        <v>117</v>
      </c>
    </row>
    <row r="7" spans="1:2" ht="18" customHeight="1" x14ac:dyDescent="0.2"/>
    <row r="8" spans="1:2" ht="18" customHeight="1" x14ac:dyDescent="0.2"/>
    <row r="9" spans="1:2" ht="18" customHeight="1" x14ac:dyDescent="0.2"/>
    <row r="10" spans="1:2" ht="18" customHeight="1" x14ac:dyDescent="0.2"/>
    <row r="11" spans="1:2" ht="18" customHeight="1" x14ac:dyDescent="0.2"/>
    <row r="12" spans="1:2" ht="18" customHeight="1" x14ac:dyDescent="0.3">
      <c r="A12" s="3"/>
      <c r="B12" s="4"/>
    </row>
    <row r="13" spans="1:2" ht="18" customHeight="1" x14ac:dyDescent="0.2"/>
    <row r="14" spans="1:2" ht="18" customHeight="1" x14ac:dyDescent="0.2"/>
    <row r="15" spans="1:2" ht="18" customHeight="1" x14ac:dyDescent="0.2"/>
    <row r="16" spans="1:2" ht="18" customHeight="1" x14ac:dyDescent="0.2"/>
  </sheetData>
  <mergeCells count="1">
    <mergeCell ref="A1:B1"/>
  </mergeCells>
  <pageMargins left="0" right="0" top="0" bottom="0" header="0.5" footer="0.5"/>
  <pageSetup paperSize="9" scale="255" orientation="portrait" useFirstPageNumber="1" horizontalDpi="0" verticalDpi="0" copies="1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K73"/>
  <sheetViews>
    <sheetView tabSelected="1" zoomScale="70" zoomScaleNormal="70" workbookViewId="0">
      <selection activeCell="M17" sqref="M17"/>
    </sheetView>
  </sheetViews>
  <sheetFormatPr defaultColWidth="9.140625" defaultRowHeight="15" x14ac:dyDescent="0.25"/>
  <cols>
    <col min="1" max="1" width="40" style="16" customWidth="1"/>
    <col min="2" max="3" width="15" style="17" customWidth="1"/>
    <col min="4" max="4" width="18" style="17" customWidth="1"/>
    <col min="5" max="5" width="17.7109375" style="18" customWidth="1"/>
    <col min="6" max="6" width="21.85546875" style="18" customWidth="1"/>
    <col min="7" max="7" width="14.7109375" style="18" customWidth="1"/>
    <col min="8" max="8" width="16.7109375" style="19" customWidth="1"/>
    <col min="9" max="9" width="14.7109375" style="16" customWidth="1"/>
    <col min="10" max="16384" width="9.140625" style="16"/>
  </cols>
  <sheetData>
    <row r="4" spans="1:11" x14ac:dyDescent="0.25">
      <c r="J4" s="19"/>
      <c r="K4" s="20" t="s">
        <v>0</v>
      </c>
    </row>
    <row r="7" spans="1:11" ht="23.25" x14ac:dyDescent="0.35">
      <c r="A7" s="125" t="s">
        <v>40</v>
      </c>
      <c r="B7" s="125"/>
      <c r="C7" s="125"/>
      <c r="D7" s="125"/>
      <c r="E7" s="125"/>
      <c r="F7" s="125"/>
      <c r="G7" s="125"/>
      <c r="H7" s="125"/>
      <c r="I7" s="125"/>
    </row>
    <row r="10" spans="1:11" ht="21.75" thickBot="1" x14ac:dyDescent="0.4">
      <c r="A10" s="126" t="s">
        <v>41</v>
      </c>
      <c r="B10" s="127"/>
      <c r="C10" s="127"/>
      <c r="D10" s="21" t="s">
        <v>1</v>
      </c>
    </row>
    <row r="11" spans="1:11" x14ac:dyDescent="0.25">
      <c r="A11" s="128" t="s">
        <v>42</v>
      </c>
      <c r="B11" s="130">
        <v>2024</v>
      </c>
      <c r="C11" s="130" t="s">
        <v>2</v>
      </c>
      <c r="D11" s="132"/>
      <c r="E11" s="133" t="s">
        <v>4</v>
      </c>
      <c r="F11" s="133"/>
      <c r="G11" s="133"/>
      <c r="H11" s="134" t="s">
        <v>3</v>
      </c>
      <c r="I11" s="136" t="s">
        <v>5</v>
      </c>
      <c r="J11" s="123" t="s">
        <v>25</v>
      </c>
      <c r="K11" s="124"/>
    </row>
    <row r="12" spans="1:11" ht="15.75" thickBot="1" x14ac:dyDescent="0.3">
      <c r="A12" s="129"/>
      <c r="B12" s="131"/>
      <c r="C12" s="22">
        <v>2025</v>
      </c>
      <c r="D12" s="22">
        <v>2026</v>
      </c>
      <c r="E12" s="23">
        <v>2024</v>
      </c>
      <c r="F12" s="23">
        <v>2025</v>
      </c>
      <c r="G12" s="23">
        <v>2026</v>
      </c>
      <c r="H12" s="135"/>
      <c r="I12" s="137"/>
      <c r="J12" s="24" t="s">
        <v>43</v>
      </c>
      <c r="K12" s="25" t="s">
        <v>120</v>
      </c>
    </row>
    <row r="13" spans="1:11" ht="15.75" thickBot="1" x14ac:dyDescent="0.3">
      <c r="A13" s="26" t="s">
        <v>44</v>
      </c>
      <c r="B13" s="27">
        <f>B14+B40+B73</f>
        <v>4289.8150000000005</v>
      </c>
      <c r="C13" s="27">
        <f t="shared" ref="C13:D13" si="0">C14+C40+C73</f>
        <v>4597.1110000000008</v>
      </c>
      <c r="D13" s="27">
        <f t="shared" si="0"/>
        <v>4933.41</v>
      </c>
      <c r="E13" s="28"/>
      <c r="F13" s="28"/>
      <c r="G13" s="28"/>
      <c r="H13" s="29"/>
      <c r="I13" s="30"/>
      <c r="J13" s="31"/>
      <c r="K13" s="32"/>
    </row>
    <row r="14" spans="1:11" ht="15.75" thickBot="1" x14ac:dyDescent="0.3">
      <c r="A14" s="33" t="s">
        <v>45</v>
      </c>
      <c r="B14" s="34">
        <f>B15+B18+B20+B27+B33+B35</f>
        <v>3981.5100000000007</v>
      </c>
      <c r="C14" s="34">
        <f t="shared" ref="C14:D14" si="1">C15+C18+C20+C27+C33+C35</f>
        <v>4295.51</v>
      </c>
      <c r="D14" s="34">
        <f t="shared" si="1"/>
        <v>4638.1099999999997</v>
      </c>
      <c r="E14" s="35"/>
      <c r="F14" s="35"/>
      <c r="G14" s="35"/>
      <c r="H14" s="36"/>
      <c r="I14" s="37"/>
      <c r="J14" s="31"/>
      <c r="K14" s="32"/>
    </row>
    <row r="15" spans="1:11" ht="15.75" thickBot="1" x14ac:dyDescent="0.3">
      <c r="A15" s="38" t="s">
        <v>46</v>
      </c>
      <c r="B15" s="39">
        <f>SUM(B16:B17)</f>
        <v>3362.3</v>
      </c>
      <c r="C15" s="39">
        <f t="shared" ref="C15:D15" si="2">SUM(C16:C17)</f>
        <v>3639.7000000000003</v>
      </c>
      <c r="D15" s="39">
        <f t="shared" si="2"/>
        <v>3939.2</v>
      </c>
      <c r="E15" s="40"/>
      <c r="F15" s="40"/>
      <c r="G15" s="40"/>
      <c r="H15" s="41"/>
      <c r="I15" s="42"/>
      <c r="J15" s="31"/>
      <c r="K15" s="32"/>
    </row>
    <row r="16" spans="1:11" x14ac:dyDescent="0.25">
      <c r="A16" s="43" t="s">
        <v>47</v>
      </c>
      <c r="B16" s="44">
        <v>1458.2</v>
      </c>
      <c r="C16" s="44">
        <v>1584.9</v>
      </c>
      <c r="D16" s="44">
        <v>1720.2</v>
      </c>
      <c r="E16" s="45"/>
      <c r="F16" s="45"/>
      <c r="G16" s="45"/>
      <c r="H16" s="46"/>
      <c r="I16" s="47"/>
      <c r="J16" s="48"/>
      <c r="K16" s="49"/>
    </row>
    <row r="17" spans="1:11" ht="15.75" thickBot="1" x14ac:dyDescent="0.3">
      <c r="A17" s="50" t="s">
        <v>48</v>
      </c>
      <c r="B17" s="51">
        <v>1904.1</v>
      </c>
      <c r="C17" s="51">
        <v>2054.8000000000002</v>
      </c>
      <c r="D17" s="51">
        <v>2219</v>
      </c>
      <c r="E17" s="52"/>
      <c r="F17" s="52"/>
      <c r="G17" s="52"/>
      <c r="H17" s="53"/>
      <c r="I17" s="54"/>
      <c r="J17" s="55"/>
      <c r="K17" s="56"/>
    </row>
    <row r="18" spans="1:11" ht="60.75" thickBot="1" x14ac:dyDescent="0.3">
      <c r="A18" s="38" t="s">
        <v>49</v>
      </c>
      <c r="B18" s="57">
        <v>65.3</v>
      </c>
      <c r="C18" s="57">
        <v>68</v>
      </c>
      <c r="D18" s="57">
        <v>72.5</v>
      </c>
      <c r="E18" s="40"/>
      <c r="F18" s="40"/>
      <c r="G18" s="40"/>
      <c r="H18" s="41"/>
      <c r="I18" s="42"/>
      <c r="J18" s="31"/>
      <c r="K18" s="32"/>
    </row>
    <row r="19" spans="1:11" ht="45.75" thickBot="1" x14ac:dyDescent="0.3">
      <c r="A19" s="58" t="s">
        <v>50</v>
      </c>
      <c r="B19" s="59">
        <v>65.3</v>
      </c>
      <c r="C19" s="59">
        <v>68</v>
      </c>
      <c r="D19" s="59">
        <v>72.5</v>
      </c>
      <c r="E19" s="60"/>
      <c r="F19" s="60"/>
      <c r="G19" s="60"/>
      <c r="H19" s="61"/>
      <c r="I19" s="62"/>
      <c r="J19" s="63"/>
      <c r="K19" s="64"/>
    </row>
    <row r="20" spans="1:11" ht="15.75" thickBot="1" x14ac:dyDescent="0.3">
      <c r="A20" s="38" t="s">
        <v>51</v>
      </c>
      <c r="B20" s="57">
        <f>SUM(B21:B26)</f>
        <v>267.7</v>
      </c>
      <c r="C20" s="57">
        <f t="shared" ref="C20:D20" si="3">SUM(C21:C26)</f>
        <v>300.3</v>
      </c>
      <c r="D20" s="57">
        <f t="shared" si="3"/>
        <v>337.09999999999997</v>
      </c>
      <c r="E20" s="40"/>
      <c r="F20" s="40"/>
      <c r="G20" s="40"/>
      <c r="H20" s="41"/>
      <c r="I20" s="42"/>
      <c r="J20" s="31"/>
      <c r="K20" s="32"/>
    </row>
    <row r="21" spans="1:11" ht="45" x14ac:dyDescent="0.25">
      <c r="A21" s="43" t="s">
        <v>52</v>
      </c>
      <c r="B21" s="65">
        <v>238</v>
      </c>
      <c r="C21" s="65">
        <v>269</v>
      </c>
      <c r="D21" s="65">
        <v>304</v>
      </c>
      <c r="E21" s="45"/>
      <c r="F21" s="45"/>
      <c r="G21" s="45"/>
      <c r="H21" s="46"/>
      <c r="I21" s="47"/>
      <c r="J21" s="48"/>
      <c r="K21" s="49"/>
    </row>
    <row r="22" spans="1:11" ht="30" x14ac:dyDescent="0.25">
      <c r="A22" s="66" t="s">
        <v>53</v>
      </c>
      <c r="B22" s="67">
        <v>0.1</v>
      </c>
      <c r="C22" s="67">
        <v>0.1</v>
      </c>
      <c r="D22" s="67">
        <v>0.1</v>
      </c>
      <c r="E22" s="68"/>
      <c r="F22" s="68"/>
      <c r="G22" s="68"/>
      <c r="H22" s="69"/>
      <c r="I22" s="70"/>
      <c r="J22" s="71"/>
      <c r="K22" s="72"/>
    </row>
    <row r="23" spans="1:11" ht="45" x14ac:dyDescent="0.25">
      <c r="A23" s="66" t="s">
        <v>54</v>
      </c>
      <c r="B23" s="67">
        <v>9.6999999999999993</v>
      </c>
      <c r="C23" s="67">
        <v>10.199999999999999</v>
      </c>
      <c r="D23" s="67">
        <v>10.7</v>
      </c>
      <c r="E23" s="68"/>
      <c r="F23" s="68"/>
      <c r="G23" s="68"/>
      <c r="H23" s="69"/>
      <c r="I23" s="70"/>
      <c r="J23" s="71"/>
      <c r="K23" s="72"/>
    </row>
    <row r="24" spans="1:11" x14ac:dyDescent="0.25">
      <c r="A24" s="66" t="s">
        <v>55</v>
      </c>
      <c r="B24" s="67">
        <v>8.5</v>
      </c>
      <c r="C24" s="67">
        <v>8.5</v>
      </c>
      <c r="D24" s="67">
        <v>8.5</v>
      </c>
      <c r="E24" s="68"/>
      <c r="F24" s="68"/>
      <c r="G24" s="68"/>
      <c r="H24" s="69"/>
      <c r="I24" s="70"/>
      <c r="J24" s="71"/>
      <c r="K24" s="72"/>
    </row>
    <row r="25" spans="1:11" x14ac:dyDescent="0.25">
      <c r="A25" s="66" t="s">
        <v>56</v>
      </c>
      <c r="B25" s="67">
        <v>11.1</v>
      </c>
      <c r="C25" s="67">
        <v>12.1</v>
      </c>
      <c r="D25" s="67">
        <v>13.4</v>
      </c>
      <c r="E25" s="68"/>
      <c r="F25" s="68"/>
      <c r="G25" s="68"/>
      <c r="H25" s="69"/>
      <c r="I25" s="70"/>
      <c r="J25" s="71"/>
      <c r="K25" s="72"/>
    </row>
    <row r="26" spans="1:11" ht="75.75" thickBot="1" x14ac:dyDescent="0.3">
      <c r="A26" s="50" t="s">
        <v>57</v>
      </c>
      <c r="B26" s="73">
        <v>0.3</v>
      </c>
      <c r="C26" s="73">
        <v>0.4</v>
      </c>
      <c r="D26" s="73">
        <v>0.4</v>
      </c>
      <c r="E26" s="52"/>
      <c r="F26" s="52"/>
      <c r="G26" s="52"/>
      <c r="H26" s="53"/>
      <c r="I26" s="54"/>
      <c r="J26" s="55"/>
      <c r="K26" s="56"/>
    </row>
    <row r="27" spans="1:11" ht="15.75" thickBot="1" x14ac:dyDescent="0.3">
      <c r="A27" s="38" t="s">
        <v>58</v>
      </c>
      <c r="B27" s="57">
        <f>SUM(B28:B32)</f>
        <v>281.40000000000003</v>
      </c>
      <c r="C27" s="57">
        <f t="shared" ref="C27:D27" si="4">SUM(C28:C32)</f>
        <v>282.59999999999997</v>
      </c>
      <c r="D27" s="57">
        <f t="shared" si="4"/>
        <v>284.40000000000003</v>
      </c>
      <c r="E27" s="40"/>
      <c r="F27" s="40"/>
      <c r="G27" s="40"/>
      <c r="H27" s="41"/>
      <c r="I27" s="42"/>
      <c r="J27" s="31"/>
      <c r="K27" s="32"/>
    </row>
    <row r="28" spans="1:11" x14ac:dyDescent="0.25">
      <c r="A28" s="43" t="s">
        <v>59</v>
      </c>
      <c r="B28" s="65">
        <v>32.200000000000003</v>
      </c>
      <c r="C28" s="65">
        <v>32.200000000000003</v>
      </c>
      <c r="D28" s="65">
        <v>32.299999999999997</v>
      </c>
      <c r="E28" s="74"/>
      <c r="F28" s="74"/>
      <c r="G28" s="74"/>
      <c r="H28" s="75"/>
      <c r="I28" s="76"/>
      <c r="J28" s="77"/>
      <c r="K28" s="49"/>
    </row>
    <row r="29" spans="1:11" x14ac:dyDescent="0.25">
      <c r="A29" s="66" t="s">
        <v>60</v>
      </c>
      <c r="B29" s="67">
        <v>187.4</v>
      </c>
      <c r="C29" s="67">
        <v>187.7</v>
      </c>
      <c r="D29" s="67">
        <v>188</v>
      </c>
      <c r="E29" s="78"/>
      <c r="F29" s="78"/>
      <c r="G29" s="78"/>
      <c r="H29" s="79"/>
      <c r="I29" s="80"/>
      <c r="J29" s="81"/>
      <c r="K29" s="72"/>
    </row>
    <row r="30" spans="1:11" x14ac:dyDescent="0.25">
      <c r="A30" s="66" t="s">
        <v>61</v>
      </c>
      <c r="B30" s="67">
        <v>33.299999999999997</v>
      </c>
      <c r="C30" s="67">
        <v>33.9</v>
      </c>
      <c r="D30" s="67">
        <v>34.5</v>
      </c>
      <c r="E30" s="78"/>
      <c r="F30" s="78"/>
      <c r="G30" s="78"/>
      <c r="H30" s="79"/>
      <c r="I30" s="80"/>
      <c r="J30" s="81"/>
      <c r="K30" s="72"/>
    </row>
    <row r="31" spans="1:11" x14ac:dyDescent="0.25">
      <c r="A31" s="66" t="s">
        <v>62</v>
      </c>
      <c r="B31" s="67">
        <v>0.4</v>
      </c>
      <c r="C31" s="67">
        <v>0.4</v>
      </c>
      <c r="D31" s="67">
        <v>0.4</v>
      </c>
      <c r="E31" s="78"/>
      <c r="F31" s="78"/>
      <c r="G31" s="78"/>
      <c r="H31" s="79"/>
      <c r="I31" s="80"/>
      <c r="J31" s="81"/>
      <c r="K31" s="72"/>
    </row>
    <row r="32" spans="1:11" ht="15.75" thickBot="1" x14ac:dyDescent="0.3">
      <c r="A32" s="50" t="s">
        <v>63</v>
      </c>
      <c r="B32" s="73">
        <v>28.1</v>
      </c>
      <c r="C32" s="73">
        <v>28.4</v>
      </c>
      <c r="D32" s="73">
        <v>29.2</v>
      </c>
      <c r="E32" s="82"/>
      <c r="F32" s="82"/>
      <c r="G32" s="82"/>
      <c r="H32" s="83"/>
      <c r="I32" s="84"/>
      <c r="J32" s="85"/>
      <c r="K32" s="56"/>
    </row>
    <row r="33" spans="1:11" ht="45.75" thickBot="1" x14ac:dyDescent="0.3">
      <c r="A33" s="38" t="s">
        <v>64</v>
      </c>
      <c r="B33" s="57">
        <v>0.01</v>
      </c>
      <c r="C33" s="57">
        <v>0.01</v>
      </c>
      <c r="D33" s="57">
        <v>0.01</v>
      </c>
      <c r="E33" s="40"/>
      <c r="F33" s="40"/>
      <c r="G33" s="40"/>
      <c r="H33" s="41"/>
      <c r="I33" s="42"/>
      <c r="J33" s="31"/>
      <c r="K33" s="32"/>
    </row>
    <row r="34" spans="1:11" ht="60.75" thickBot="1" x14ac:dyDescent="0.3">
      <c r="A34" s="58" t="s">
        <v>65</v>
      </c>
      <c r="B34" s="59">
        <v>0.01</v>
      </c>
      <c r="C34" s="59">
        <v>0.01</v>
      </c>
      <c r="D34" s="59">
        <v>0.01</v>
      </c>
      <c r="E34" s="86"/>
      <c r="F34" s="86"/>
      <c r="G34" s="86"/>
      <c r="H34" s="87"/>
      <c r="I34" s="88"/>
      <c r="J34" s="63"/>
      <c r="K34" s="64"/>
    </row>
    <row r="35" spans="1:11" ht="15.75" thickBot="1" x14ac:dyDescent="0.3">
      <c r="A35" s="38" t="s">
        <v>66</v>
      </c>
      <c r="B35" s="57">
        <f>SUM(B36:B39)</f>
        <v>4.8</v>
      </c>
      <c r="C35" s="57">
        <f t="shared" ref="C35:D35" si="5">SUM(C36:C39)</f>
        <v>4.9000000000000004</v>
      </c>
      <c r="D35" s="57">
        <f t="shared" si="5"/>
        <v>4.9000000000000004</v>
      </c>
      <c r="E35" s="40"/>
      <c r="F35" s="40"/>
      <c r="G35" s="40"/>
      <c r="H35" s="41"/>
      <c r="I35" s="42"/>
      <c r="J35" s="31"/>
      <c r="K35" s="32"/>
    </row>
    <row r="36" spans="1:11" ht="45" x14ac:dyDescent="0.25">
      <c r="A36" s="43" t="s">
        <v>67</v>
      </c>
      <c r="B36" s="65">
        <v>2.4</v>
      </c>
      <c r="C36" s="65">
        <v>2.4</v>
      </c>
      <c r="D36" s="65">
        <v>2.4</v>
      </c>
      <c r="E36" s="89"/>
      <c r="F36" s="74"/>
      <c r="G36" s="74"/>
      <c r="H36" s="75"/>
      <c r="I36" s="76"/>
      <c r="J36" s="77"/>
      <c r="K36" s="49"/>
    </row>
    <row r="37" spans="1:11" ht="135" x14ac:dyDescent="0.25">
      <c r="A37" s="66" t="s">
        <v>68</v>
      </c>
      <c r="B37" s="67">
        <v>0.1</v>
      </c>
      <c r="C37" s="67">
        <v>0.1</v>
      </c>
      <c r="D37" s="67">
        <v>0.1</v>
      </c>
      <c r="E37" s="90"/>
      <c r="F37" s="78"/>
      <c r="G37" s="78"/>
      <c r="H37" s="79"/>
      <c r="I37" s="80"/>
      <c r="J37" s="81"/>
      <c r="K37" s="72"/>
    </row>
    <row r="38" spans="1:11" ht="120" x14ac:dyDescent="0.25">
      <c r="A38" s="66" t="s">
        <v>69</v>
      </c>
      <c r="B38" s="67">
        <v>0.4</v>
      </c>
      <c r="C38" s="67">
        <v>0.5</v>
      </c>
      <c r="D38" s="67">
        <v>0.5</v>
      </c>
      <c r="E38" s="90"/>
      <c r="F38" s="78"/>
      <c r="G38" s="78"/>
      <c r="H38" s="79"/>
      <c r="I38" s="80"/>
      <c r="J38" s="81"/>
      <c r="K38" s="72"/>
    </row>
    <row r="39" spans="1:11" ht="60.75" thickBot="1" x14ac:dyDescent="0.3">
      <c r="A39" s="50" t="s">
        <v>70</v>
      </c>
      <c r="B39" s="73">
        <v>1.9</v>
      </c>
      <c r="C39" s="73">
        <v>1.9</v>
      </c>
      <c r="D39" s="73">
        <v>1.9</v>
      </c>
      <c r="E39" s="91"/>
      <c r="F39" s="82"/>
      <c r="G39" s="82"/>
      <c r="H39" s="83"/>
      <c r="I39" s="84"/>
      <c r="J39" s="85"/>
      <c r="K39" s="56"/>
    </row>
    <row r="40" spans="1:11" ht="15.75" thickBot="1" x14ac:dyDescent="0.3">
      <c r="A40" s="33" t="s">
        <v>71</v>
      </c>
      <c r="B40" s="92">
        <f t="shared" ref="B40:D40" si="6">B41+B49+B52+B55+B60+B70+B62</f>
        <v>308.20499999999993</v>
      </c>
      <c r="C40" s="92">
        <f t="shared" si="6"/>
        <v>301.50099999999998</v>
      </c>
      <c r="D40" s="92">
        <f t="shared" si="6"/>
        <v>295.19999999999993</v>
      </c>
      <c r="E40" s="35"/>
      <c r="F40" s="35"/>
      <c r="G40" s="35"/>
      <c r="H40" s="36"/>
      <c r="I40" s="37"/>
      <c r="J40" s="31"/>
      <c r="K40" s="32"/>
    </row>
    <row r="41" spans="1:11" ht="60.75" thickBot="1" x14ac:dyDescent="0.3">
      <c r="A41" s="93" t="s">
        <v>72</v>
      </c>
      <c r="B41" s="94">
        <f>SUM(B42:B48)</f>
        <v>188.00399999999996</v>
      </c>
      <c r="C41" s="94">
        <f t="shared" ref="C41:D41" si="7">SUM(C42:C48)</f>
        <v>182.29999999999998</v>
      </c>
      <c r="D41" s="94">
        <f t="shared" si="7"/>
        <v>178.2</v>
      </c>
      <c r="E41" s="95"/>
      <c r="F41" s="95"/>
      <c r="G41" s="95"/>
      <c r="H41" s="96"/>
      <c r="I41" s="97"/>
      <c r="J41" s="31"/>
      <c r="K41" s="32"/>
    </row>
    <row r="42" spans="1:11" ht="135" x14ac:dyDescent="0.25">
      <c r="A42" s="98" t="s">
        <v>73</v>
      </c>
      <c r="B42" s="99">
        <v>1.6</v>
      </c>
      <c r="C42" s="99">
        <v>1.6</v>
      </c>
      <c r="D42" s="99">
        <v>1.5</v>
      </c>
      <c r="E42" s="74"/>
      <c r="F42" s="74"/>
      <c r="G42" s="74"/>
      <c r="H42" s="75"/>
      <c r="I42" s="100"/>
      <c r="J42" s="77"/>
      <c r="K42" s="49"/>
    </row>
    <row r="43" spans="1:11" ht="30" x14ac:dyDescent="0.25">
      <c r="A43" s="101" t="s">
        <v>74</v>
      </c>
      <c r="B43" s="102">
        <v>73</v>
      </c>
      <c r="C43" s="102">
        <v>73</v>
      </c>
      <c r="D43" s="102">
        <v>73</v>
      </c>
      <c r="E43" s="78"/>
      <c r="F43" s="78"/>
      <c r="G43" s="78"/>
      <c r="H43" s="79"/>
      <c r="I43" s="103"/>
      <c r="J43" s="81"/>
      <c r="K43" s="72"/>
    </row>
    <row r="44" spans="1:11" ht="150" x14ac:dyDescent="0.25">
      <c r="A44" s="101" t="s">
        <v>75</v>
      </c>
      <c r="B44" s="102">
        <v>104.8</v>
      </c>
      <c r="C44" s="102">
        <v>98.59</v>
      </c>
      <c r="D44" s="102">
        <v>94.59</v>
      </c>
      <c r="E44" s="78"/>
      <c r="F44" s="78"/>
      <c r="G44" s="78"/>
      <c r="H44" s="79"/>
      <c r="I44" s="103"/>
      <c r="J44" s="81"/>
      <c r="K44" s="72"/>
    </row>
    <row r="45" spans="1:11" ht="75" x14ac:dyDescent="0.25">
      <c r="A45" s="101" t="s">
        <v>76</v>
      </c>
      <c r="B45" s="102">
        <v>4.0000000000000001E-3</v>
      </c>
      <c r="C45" s="102">
        <v>0.01</v>
      </c>
      <c r="D45" s="102">
        <v>0.01</v>
      </c>
      <c r="E45" s="78"/>
      <c r="F45" s="78"/>
      <c r="G45" s="78"/>
      <c r="H45" s="79"/>
      <c r="I45" s="103"/>
      <c r="J45" s="81"/>
      <c r="K45" s="72"/>
    </row>
    <row r="46" spans="1:11" ht="45" x14ac:dyDescent="0.25">
      <c r="A46" s="101" t="s">
        <v>77</v>
      </c>
      <c r="B46" s="102">
        <v>0.3</v>
      </c>
      <c r="C46" s="102">
        <v>0.1</v>
      </c>
      <c r="D46" s="102">
        <v>0.1</v>
      </c>
      <c r="E46" s="78"/>
      <c r="F46" s="78"/>
      <c r="G46" s="78"/>
      <c r="H46" s="79"/>
      <c r="I46" s="103"/>
      <c r="J46" s="81"/>
      <c r="K46" s="72"/>
    </row>
    <row r="47" spans="1:11" ht="165" x14ac:dyDescent="0.25">
      <c r="A47" s="101" t="s">
        <v>78</v>
      </c>
      <c r="B47" s="102">
        <v>0.1</v>
      </c>
      <c r="C47" s="102">
        <v>0.1</v>
      </c>
      <c r="D47" s="102">
        <v>0.1</v>
      </c>
      <c r="E47" s="78"/>
      <c r="F47" s="78"/>
      <c r="G47" s="78"/>
      <c r="H47" s="79"/>
      <c r="I47" s="103"/>
      <c r="J47" s="81"/>
      <c r="K47" s="72"/>
    </row>
    <row r="48" spans="1:11" ht="135.75" thickBot="1" x14ac:dyDescent="0.3">
      <c r="A48" s="104" t="s">
        <v>79</v>
      </c>
      <c r="B48" s="105">
        <v>8.1999999999999993</v>
      </c>
      <c r="C48" s="105">
        <v>8.9</v>
      </c>
      <c r="D48" s="105">
        <v>8.9</v>
      </c>
      <c r="E48" s="82"/>
      <c r="F48" s="82"/>
      <c r="G48" s="82"/>
      <c r="H48" s="83"/>
      <c r="I48" s="106"/>
      <c r="J48" s="85"/>
      <c r="K48" s="56"/>
    </row>
    <row r="49" spans="1:11" ht="30.75" thickBot="1" x14ac:dyDescent="0.3">
      <c r="A49" s="93" t="s">
        <v>80</v>
      </c>
      <c r="B49" s="94">
        <f>SUM(B50:B51)</f>
        <v>0.2</v>
      </c>
      <c r="C49" s="94">
        <f t="shared" ref="C49:D49" si="8">SUM(C50:C51)</f>
        <v>0.2</v>
      </c>
      <c r="D49" s="94">
        <f t="shared" si="8"/>
        <v>0.2</v>
      </c>
      <c r="E49" s="95"/>
      <c r="F49" s="95"/>
      <c r="G49" s="95"/>
      <c r="H49" s="96"/>
      <c r="I49" s="97"/>
      <c r="J49" s="31"/>
      <c r="K49" s="32"/>
    </row>
    <row r="50" spans="1:11" ht="30" x14ac:dyDescent="0.25">
      <c r="A50" s="43" t="s">
        <v>81</v>
      </c>
      <c r="B50" s="65">
        <v>0.19</v>
      </c>
      <c r="C50" s="65">
        <v>0.19</v>
      </c>
      <c r="D50" s="65">
        <v>0.19</v>
      </c>
      <c r="E50" s="89"/>
      <c r="F50" s="74"/>
      <c r="G50" s="74"/>
      <c r="H50" s="75"/>
      <c r="I50" s="76"/>
      <c r="J50" s="77"/>
      <c r="K50" s="49"/>
    </row>
    <row r="51" spans="1:11" ht="15.75" thickBot="1" x14ac:dyDescent="0.3">
      <c r="A51" s="50" t="s">
        <v>82</v>
      </c>
      <c r="B51" s="73">
        <v>0.01</v>
      </c>
      <c r="C51" s="73">
        <v>0.01</v>
      </c>
      <c r="D51" s="73">
        <v>0.01</v>
      </c>
      <c r="E51" s="91"/>
      <c r="F51" s="82"/>
      <c r="G51" s="82"/>
      <c r="H51" s="83"/>
      <c r="I51" s="84"/>
      <c r="J51" s="85"/>
      <c r="K51" s="56"/>
    </row>
    <row r="52" spans="1:11" ht="45.75" thickBot="1" x14ac:dyDescent="0.3">
      <c r="A52" s="93" t="s">
        <v>83</v>
      </c>
      <c r="B52" s="94">
        <f>SUM(B53:B54)</f>
        <v>14.4</v>
      </c>
      <c r="C52" s="94">
        <f t="shared" ref="C52:D52" si="9">SUM(C53:C54)</f>
        <v>15.5</v>
      </c>
      <c r="D52" s="94">
        <f t="shared" si="9"/>
        <v>17.099999999999998</v>
      </c>
      <c r="E52" s="95"/>
      <c r="F52" s="95"/>
      <c r="G52" s="95"/>
      <c r="H52" s="96"/>
      <c r="I52" s="97"/>
      <c r="J52" s="31"/>
      <c r="K52" s="32"/>
    </row>
    <row r="53" spans="1:11" ht="30" x14ac:dyDescent="0.25">
      <c r="A53" s="43" t="s">
        <v>84</v>
      </c>
      <c r="B53" s="65">
        <v>1.4</v>
      </c>
      <c r="C53" s="65">
        <v>1.4</v>
      </c>
      <c r="D53" s="65">
        <v>1.4</v>
      </c>
      <c r="E53" s="74"/>
      <c r="F53" s="74"/>
      <c r="G53" s="74"/>
      <c r="H53" s="75"/>
      <c r="I53" s="100"/>
      <c r="J53" s="77"/>
      <c r="K53" s="49"/>
    </row>
    <row r="54" spans="1:11" ht="30.75" thickBot="1" x14ac:dyDescent="0.3">
      <c r="A54" s="50" t="s">
        <v>85</v>
      </c>
      <c r="B54" s="73">
        <v>13</v>
      </c>
      <c r="C54" s="73">
        <v>14.1</v>
      </c>
      <c r="D54" s="73">
        <v>15.7</v>
      </c>
      <c r="E54" s="82"/>
      <c r="F54" s="82"/>
      <c r="G54" s="82"/>
      <c r="H54" s="83"/>
      <c r="I54" s="106"/>
      <c r="J54" s="85"/>
      <c r="K54" s="56"/>
    </row>
    <row r="55" spans="1:11" ht="45.75" thickBot="1" x14ac:dyDescent="0.3">
      <c r="A55" s="93" t="s">
        <v>86</v>
      </c>
      <c r="B55" s="94">
        <f>SUM(B56:B59)</f>
        <v>19</v>
      </c>
      <c r="C55" s="94">
        <f t="shared" ref="C55:D55" si="10">SUM(C56:C59)</f>
        <v>17.8</v>
      </c>
      <c r="D55" s="94">
        <f t="shared" si="10"/>
        <v>17.3</v>
      </c>
      <c r="E55" s="95"/>
      <c r="F55" s="95"/>
      <c r="G55" s="95"/>
      <c r="H55" s="96"/>
      <c r="I55" s="107"/>
      <c r="J55" s="108"/>
      <c r="K55" s="109"/>
    </row>
    <row r="56" spans="1:11" x14ac:dyDescent="0.25">
      <c r="A56" s="43" t="s">
        <v>87</v>
      </c>
      <c r="B56" s="65">
        <v>4.2</v>
      </c>
      <c r="C56" s="65">
        <v>4.2</v>
      </c>
      <c r="D56" s="65">
        <v>4.3</v>
      </c>
      <c r="E56" s="74"/>
      <c r="F56" s="74"/>
      <c r="G56" s="74"/>
      <c r="H56" s="75"/>
      <c r="I56" s="103"/>
      <c r="J56" s="81"/>
      <c r="K56" s="72"/>
    </row>
    <row r="57" spans="1:11" ht="135" x14ac:dyDescent="0.25">
      <c r="A57" s="66" t="s">
        <v>88</v>
      </c>
      <c r="B57" s="67">
        <v>8.1</v>
      </c>
      <c r="C57" s="67">
        <v>7.4</v>
      </c>
      <c r="D57" s="67">
        <v>7.5</v>
      </c>
      <c r="E57" s="78"/>
      <c r="F57" s="78"/>
      <c r="G57" s="78"/>
      <c r="H57" s="79"/>
      <c r="I57" s="103"/>
      <c r="J57" s="81"/>
      <c r="K57" s="72"/>
    </row>
    <row r="58" spans="1:11" ht="60" x14ac:dyDescent="0.25">
      <c r="A58" s="66" t="s">
        <v>89</v>
      </c>
      <c r="B58" s="67">
        <v>2.2999999999999998</v>
      </c>
      <c r="C58" s="67">
        <v>2.5</v>
      </c>
      <c r="D58" s="67">
        <v>2.5</v>
      </c>
      <c r="E58" s="78"/>
      <c r="F58" s="78"/>
      <c r="G58" s="78"/>
      <c r="H58" s="79"/>
      <c r="I58" s="103"/>
      <c r="J58" s="81"/>
      <c r="K58" s="72"/>
    </row>
    <row r="59" spans="1:11" ht="45.75" thickBot="1" x14ac:dyDescent="0.3">
      <c r="A59" s="50" t="s">
        <v>90</v>
      </c>
      <c r="B59" s="73">
        <v>4.4000000000000004</v>
      </c>
      <c r="C59" s="73">
        <v>3.7</v>
      </c>
      <c r="D59" s="73">
        <v>3</v>
      </c>
      <c r="E59" s="82"/>
      <c r="F59" s="82"/>
      <c r="G59" s="82"/>
      <c r="H59" s="83"/>
      <c r="I59" s="106"/>
      <c r="J59" s="85"/>
      <c r="K59" s="56"/>
    </row>
    <row r="60" spans="1:11" ht="30.75" thickBot="1" x14ac:dyDescent="0.3">
      <c r="A60" s="93" t="s">
        <v>91</v>
      </c>
      <c r="B60" s="94">
        <v>0.2</v>
      </c>
      <c r="C60" s="94">
        <v>0.2</v>
      </c>
      <c r="D60" s="94">
        <v>0.2</v>
      </c>
      <c r="E60" s="95"/>
      <c r="F60" s="95"/>
      <c r="G60" s="95"/>
      <c r="H60" s="96"/>
      <c r="I60" s="97"/>
      <c r="J60" s="31"/>
      <c r="K60" s="32"/>
    </row>
    <row r="61" spans="1:11" ht="75.75" thickBot="1" x14ac:dyDescent="0.3">
      <c r="A61" s="58" t="s">
        <v>92</v>
      </c>
      <c r="B61" s="59">
        <v>0.2</v>
      </c>
      <c r="C61" s="59">
        <v>0.2</v>
      </c>
      <c r="D61" s="59">
        <v>0.2</v>
      </c>
      <c r="E61" s="110"/>
      <c r="F61" s="86"/>
      <c r="G61" s="86"/>
      <c r="H61" s="87"/>
      <c r="I61" s="111"/>
      <c r="J61" s="112"/>
      <c r="K61" s="64"/>
    </row>
    <row r="62" spans="1:11" ht="30.75" thickBot="1" x14ac:dyDescent="0.3">
      <c r="A62" s="93" t="s">
        <v>93</v>
      </c>
      <c r="B62" s="94">
        <f>SUM(B63:B69)</f>
        <v>46.500000000000007</v>
      </c>
      <c r="C62" s="94">
        <f t="shared" ref="C62:D62" si="11">SUM(C63:C69)</f>
        <v>47.5</v>
      </c>
      <c r="D62" s="94">
        <f t="shared" si="11"/>
        <v>48.5</v>
      </c>
      <c r="E62" s="95"/>
      <c r="F62" s="95"/>
      <c r="G62" s="95"/>
      <c r="H62" s="96"/>
      <c r="I62" s="97"/>
      <c r="J62" s="31"/>
      <c r="K62" s="32"/>
    </row>
    <row r="63" spans="1:11" ht="75" x14ac:dyDescent="0.25">
      <c r="A63" s="98" t="s">
        <v>94</v>
      </c>
      <c r="B63" s="99">
        <v>25.16</v>
      </c>
      <c r="C63" s="99">
        <v>25.66</v>
      </c>
      <c r="D63" s="99">
        <v>26.66</v>
      </c>
      <c r="E63" s="74"/>
      <c r="F63" s="74"/>
      <c r="G63" s="74"/>
      <c r="H63" s="75"/>
      <c r="I63" s="100"/>
      <c r="J63" s="77"/>
      <c r="K63" s="49"/>
    </row>
    <row r="64" spans="1:11" ht="225" x14ac:dyDescent="0.25">
      <c r="A64" s="101" t="s">
        <v>95</v>
      </c>
      <c r="B64" s="102">
        <v>0.1</v>
      </c>
      <c r="C64" s="102">
        <v>0.1</v>
      </c>
      <c r="D64" s="102">
        <v>0.1</v>
      </c>
      <c r="E64" s="78"/>
      <c r="F64" s="78"/>
      <c r="G64" s="78"/>
      <c r="H64" s="79"/>
      <c r="I64" s="103"/>
      <c r="J64" s="81"/>
      <c r="K64" s="72"/>
    </row>
    <row r="65" spans="1:11" ht="75" x14ac:dyDescent="0.25">
      <c r="A65" s="101" t="s">
        <v>96</v>
      </c>
      <c r="B65" s="102">
        <v>11.8</v>
      </c>
      <c r="C65" s="102">
        <v>11.9</v>
      </c>
      <c r="D65" s="102">
        <v>12</v>
      </c>
      <c r="E65" s="78"/>
      <c r="F65" s="78"/>
      <c r="G65" s="78"/>
      <c r="H65" s="79"/>
      <c r="I65" s="103"/>
      <c r="J65" s="81"/>
      <c r="K65" s="72"/>
    </row>
    <row r="66" spans="1:11" ht="195" x14ac:dyDescent="0.25">
      <c r="A66" s="101" t="s">
        <v>97</v>
      </c>
      <c r="B66" s="102">
        <v>4.0999999999999996</v>
      </c>
      <c r="C66" s="102">
        <v>4.4000000000000004</v>
      </c>
      <c r="D66" s="102">
        <v>4.3</v>
      </c>
      <c r="E66" s="78"/>
      <c r="F66" s="78"/>
      <c r="G66" s="78"/>
      <c r="H66" s="79"/>
      <c r="I66" s="103"/>
      <c r="J66" s="81"/>
      <c r="K66" s="72"/>
    </row>
    <row r="67" spans="1:11" ht="30" x14ac:dyDescent="0.25">
      <c r="A67" s="101" t="s">
        <v>98</v>
      </c>
      <c r="B67" s="102">
        <v>0.1</v>
      </c>
      <c r="C67" s="102">
        <v>0.1</v>
      </c>
      <c r="D67" s="102">
        <v>0.1</v>
      </c>
      <c r="E67" s="78"/>
      <c r="F67" s="78"/>
      <c r="G67" s="78"/>
      <c r="H67" s="79"/>
      <c r="I67" s="103"/>
      <c r="J67" s="81"/>
      <c r="K67" s="72"/>
    </row>
    <row r="68" spans="1:11" ht="30" x14ac:dyDescent="0.25">
      <c r="A68" s="101" t="s">
        <v>99</v>
      </c>
      <c r="B68" s="102">
        <v>0.04</v>
      </c>
      <c r="C68" s="102">
        <v>0.04</v>
      </c>
      <c r="D68" s="102">
        <v>0.04</v>
      </c>
      <c r="E68" s="78"/>
      <c r="F68" s="78"/>
      <c r="G68" s="78"/>
      <c r="H68" s="79"/>
      <c r="I68" s="103"/>
      <c r="J68" s="81"/>
      <c r="K68" s="72"/>
    </row>
    <row r="69" spans="1:11" ht="210.75" thickBot="1" x14ac:dyDescent="0.3">
      <c r="A69" s="104" t="s">
        <v>100</v>
      </c>
      <c r="B69" s="105">
        <v>5.2</v>
      </c>
      <c r="C69" s="105">
        <v>5.3</v>
      </c>
      <c r="D69" s="105">
        <v>5.3</v>
      </c>
      <c r="E69" s="82"/>
      <c r="F69" s="82"/>
      <c r="G69" s="82"/>
      <c r="H69" s="83"/>
      <c r="I69" s="106"/>
      <c r="J69" s="85"/>
      <c r="K69" s="56"/>
    </row>
    <row r="70" spans="1:11" ht="15.75" thickBot="1" x14ac:dyDescent="0.3">
      <c r="A70" s="93" t="s">
        <v>101</v>
      </c>
      <c r="B70" s="94">
        <f>SUM(B71:B72)</f>
        <v>39.900999999999996</v>
      </c>
      <c r="C70" s="94">
        <f t="shared" ref="C70:D70" si="12">SUM(C71:C72)</f>
        <v>38.000999999999998</v>
      </c>
      <c r="D70" s="94">
        <f t="shared" si="12"/>
        <v>33.699999999999996</v>
      </c>
      <c r="E70" s="95"/>
      <c r="F70" s="95"/>
      <c r="G70" s="95"/>
      <c r="H70" s="96"/>
      <c r="I70" s="97"/>
      <c r="J70" s="31"/>
      <c r="K70" s="32"/>
    </row>
    <row r="71" spans="1:11" x14ac:dyDescent="0.25">
      <c r="A71" s="43" t="s">
        <v>102</v>
      </c>
      <c r="B71" s="65">
        <v>39.9</v>
      </c>
      <c r="C71" s="65">
        <v>38</v>
      </c>
      <c r="D71" s="65">
        <v>33.69</v>
      </c>
      <c r="E71" s="74"/>
      <c r="F71" s="74"/>
      <c r="G71" s="74"/>
      <c r="H71" s="75"/>
      <c r="I71" s="100"/>
      <c r="J71" s="77"/>
      <c r="K71" s="49"/>
    </row>
    <row r="72" spans="1:11" ht="120.75" thickBot="1" x14ac:dyDescent="0.3">
      <c r="A72" s="50" t="s">
        <v>103</v>
      </c>
      <c r="B72" s="73">
        <v>1E-3</v>
      </c>
      <c r="C72" s="73">
        <v>1E-3</v>
      </c>
      <c r="D72" s="73">
        <v>0.01</v>
      </c>
      <c r="E72" s="82"/>
      <c r="F72" s="82"/>
      <c r="G72" s="82"/>
      <c r="H72" s="83"/>
      <c r="I72" s="106"/>
      <c r="J72" s="85"/>
      <c r="K72" s="56"/>
    </row>
    <row r="73" spans="1:11" ht="15.75" thickBot="1" x14ac:dyDescent="0.3">
      <c r="A73" s="33" t="s">
        <v>104</v>
      </c>
      <c r="B73" s="92">
        <v>0.1</v>
      </c>
      <c r="C73" s="92">
        <v>0.1</v>
      </c>
      <c r="D73" s="92">
        <v>0.1</v>
      </c>
      <c r="E73" s="35"/>
      <c r="F73" s="35"/>
      <c r="G73" s="35"/>
      <c r="H73" s="36"/>
      <c r="I73" s="37"/>
      <c r="J73" s="31"/>
      <c r="K73" s="32"/>
    </row>
  </sheetData>
  <sheetProtection formatCells="0" formatColumns="0" formatRows="0" insertColumns="0" insertRows="0" insertHyperlinks="0" deleteColumns="0" deleteRows="0" sort="0" autoFilter="0" pivotTables="0"/>
  <mergeCells count="9">
    <mergeCell ref="J11:K11"/>
    <mergeCell ref="A7:I7"/>
    <mergeCell ref="A10:C10"/>
    <mergeCell ref="A11:A12"/>
    <mergeCell ref="B11:B12"/>
    <mergeCell ref="C11:D11"/>
    <mergeCell ref="E11:G11"/>
    <mergeCell ref="H11:H12"/>
    <mergeCell ref="I11:I12"/>
  </mergeCells>
  <hyperlinks>
    <hyperlink ref="K4" r:id="rId1" xr:uid="{00000000-0004-0000-0200-000000000000}"/>
  </hyperlinks>
  <pageMargins left="0.25" right="0.25" top="0.75" bottom="0.75" header="0.3" footer="0.3"/>
  <pageSetup scale="86" fitToHeight="0" orientation="landscape" r:id="rId2"/>
  <ignoredErrors>
    <ignoredError sqref="B15:D15 B27:D27" formulaRange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J22"/>
  <sheetViews>
    <sheetView showGridLines="0" showOutlineSymbols="0" defaultGridColor="0" colorId="17" zoomScale="50" zoomScaleNormal="50" workbookViewId="0">
      <selection activeCell="F11" sqref="F11"/>
    </sheetView>
  </sheetViews>
  <sheetFormatPr defaultColWidth="9.140625" defaultRowHeight="12.75" customHeight="1" x14ac:dyDescent="0.2"/>
  <cols>
    <col min="1" max="1" width="84.85546875" style="10" customWidth="1"/>
    <col min="2" max="2" width="118.28515625" style="10" customWidth="1"/>
    <col min="3" max="16384" width="9.140625" style="10"/>
  </cols>
  <sheetData>
    <row r="1" spans="1:10" s="2" customFormat="1" ht="60.75" customHeight="1" thickBot="1" x14ac:dyDescent="0.25">
      <c r="A1" s="121" t="s">
        <v>118</v>
      </c>
      <c r="B1" s="122"/>
    </row>
    <row r="2" spans="1:10" s="2" customFormat="1" ht="39.75" customHeight="1" thickBot="1" x14ac:dyDescent="0.25">
      <c r="A2" s="5" t="s">
        <v>9</v>
      </c>
      <c r="B2" s="5" t="s">
        <v>10</v>
      </c>
    </row>
    <row r="3" spans="1:10" s="2" customFormat="1" ht="26.25" x14ac:dyDescent="0.4">
      <c r="A3" s="8" t="s">
        <v>15</v>
      </c>
      <c r="B3" s="138" t="s">
        <v>105</v>
      </c>
    </row>
    <row r="4" spans="1:10" s="2" customFormat="1" ht="26.25" x14ac:dyDescent="0.4">
      <c r="A4" s="8" t="s">
        <v>21</v>
      </c>
      <c r="B4" s="139"/>
    </row>
    <row r="5" spans="1:10" s="2" customFormat="1" ht="26.25" x14ac:dyDescent="0.4">
      <c r="A5" s="8" t="s">
        <v>22</v>
      </c>
      <c r="B5" s="140"/>
    </row>
    <row r="6" spans="1:10" s="2" customFormat="1" ht="26.25" x14ac:dyDescent="0.4">
      <c r="A6" s="8" t="s">
        <v>16</v>
      </c>
      <c r="B6" s="6" t="s">
        <v>106</v>
      </c>
    </row>
    <row r="7" spans="1:10" s="2" customFormat="1" ht="26.25" x14ac:dyDescent="0.4">
      <c r="A7" s="8" t="s">
        <v>23</v>
      </c>
      <c r="B7" s="6" t="s">
        <v>24</v>
      </c>
    </row>
    <row r="8" spans="1:10" s="2" customFormat="1" ht="26.25" x14ac:dyDescent="0.4">
      <c r="A8" s="8" t="s">
        <v>17</v>
      </c>
      <c r="B8" s="6" t="s">
        <v>36</v>
      </c>
    </row>
    <row r="9" spans="1:10" s="2" customFormat="1" ht="27" thickBot="1" x14ac:dyDescent="0.45">
      <c r="A9" s="9" t="s">
        <v>18</v>
      </c>
      <c r="B9" s="7" t="s">
        <v>107</v>
      </c>
    </row>
    <row r="10" spans="1:10" ht="18" customHeight="1" x14ac:dyDescent="0.3">
      <c r="A10" s="12"/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39.75" customHeight="1" x14ac:dyDescent="0.35">
      <c r="A11" s="141" t="s">
        <v>27</v>
      </c>
      <c r="B11" s="141"/>
    </row>
    <row r="12" spans="1:10" ht="33.75" customHeight="1" thickBot="1" x14ac:dyDescent="0.4">
      <c r="A12" s="142"/>
      <c r="B12" s="143"/>
    </row>
    <row r="13" spans="1:10" ht="93.75" customHeight="1" thickTop="1" thickBot="1" x14ac:dyDescent="0.25">
      <c r="A13" s="144" t="s">
        <v>109</v>
      </c>
      <c r="B13" s="145"/>
    </row>
    <row r="14" spans="1:10" ht="18" customHeight="1" thickTop="1" x14ac:dyDescent="0.3">
      <c r="A14" s="12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33" customHeight="1" x14ac:dyDescent="0.35">
      <c r="A15" s="141" t="s">
        <v>26</v>
      </c>
      <c r="B15" s="141"/>
      <c r="C15" s="11"/>
      <c r="D15" s="11"/>
      <c r="E15" s="11"/>
      <c r="F15" s="11"/>
      <c r="G15" s="11"/>
      <c r="H15" s="11"/>
      <c r="I15" s="11"/>
      <c r="J15" s="11"/>
    </row>
    <row r="16" spans="1:10" ht="26.25" customHeight="1" thickBot="1" x14ac:dyDescent="0.4">
      <c r="A16" s="142"/>
      <c r="B16" s="143"/>
    </row>
    <row r="17" spans="1:2" ht="81" customHeight="1" thickTop="1" thickBot="1" x14ac:dyDescent="0.25">
      <c r="A17" s="144" t="s">
        <v>108</v>
      </c>
      <c r="B17" s="145"/>
    </row>
    <row r="18" spans="1:2" ht="18" customHeight="1" thickTop="1" x14ac:dyDescent="0.2"/>
    <row r="19" spans="1:2" ht="39.75" customHeight="1" x14ac:dyDescent="0.35">
      <c r="A19" s="141" t="s">
        <v>31</v>
      </c>
      <c r="B19" s="141"/>
    </row>
    <row r="20" spans="1:2" ht="33.75" customHeight="1" thickBot="1" x14ac:dyDescent="0.4">
      <c r="A20" s="142"/>
      <c r="B20" s="143"/>
    </row>
    <row r="21" spans="1:2" ht="93.75" customHeight="1" thickTop="1" thickBot="1" x14ac:dyDescent="0.25">
      <c r="A21" s="144" t="s">
        <v>110</v>
      </c>
      <c r="B21" s="145"/>
    </row>
    <row r="22" spans="1:2" ht="12.75" customHeight="1" thickTop="1" x14ac:dyDescent="0.2"/>
  </sheetData>
  <mergeCells count="11">
    <mergeCell ref="A1:B1"/>
    <mergeCell ref="B3:B5"/>
    <mergeCell ref="A19:B19"/>
    <mergeCell ref="A20:B20"/>
    <mergeCell ref="A21:B21"/>
    <mergeCell ref="A15:B15"/>
    <mergeCell ref="A16:B16"/>
    <mergeCell ref="A17:B17"/>
    <mergeCell ref="A11:B11"/>
    <mergeCell ref="A12:B12"/>
    <mergeCell ref="A13:B13"/>
  </mergeCells>
  <pageMargins left="0" right="0" top="0" bottom="0" header="0.5" footer="0.5"/>
  <pageSetup paperSize="0" scale="255" orientation="landscape" useFirstPageNumber="1" horizontalDpi="0" verticalDpi="0" copies="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 fitToPage="1"/>
  </sheetPr>
  <dimension ref="A1:J22"/>
  <sheetViews>
    <sheetView showGridLines="0" showOutlineSymbols="0" defaultGridColor="0" colorId="17" zoomScale="50" zoomScaleNormal="50" workbookViewId="0">
      <selection activeCell="F2" sqref="F2"/>
    </sheetView>
  </sheetViews>
  <sheetFormatPr defaultColWidth="9.140625" defaultRowHeight="12.75" customHeight="1" x14ac:dyDescent="0.2"/>
  <cols>
    <col min="1" max="1" width="84.85546875" style="10" customWidth="1"/>
    <col min="2" max="2" width="135.5703125" style="10" customWidth="1"/>
    <col min="3" max="16384" width="9.140625" style="10"/>
  </cols>
  <sheetData>
    <row r="1" spans="1:10" s="2" customFormat="1" ht="60.75" customHeight="1" thickBot="1" x14ac:dyDescent="0.25">
      <c r="A1" s="121" t="s">
        <v>28</v>
      </c>
      <c r="B1" s="122"/>
    </row>
    <row r="2" spans="1:10" s="2" customFormat="1" ht="39.75" customHeight="1" thickBot="1" x14ac:dyDescent="0.25">
      <c r="A2" s="5" t="s">
        <v>9</v>
      </c>
      <c r="B2" s="5" t="s">
        <v>32</v>
      </c>
    </row>
    <row r="3" spans="1:10" s="2" customFormat="1" ht="72" customHeight="1" x14ac:dyDescent="0.4">
      <c r="A3" s="8" t="s">
        <v>15</v>
      </c>
      <c r="B3" s="146" t="s">
        <v>119</v>
      </c>
    </row>
    <row r="4" spans="1:10" s="2" customFormat="1" ht="76.5" customHeight="1" x14ac:dyDescent="0.4">
      <c r="A4" s="8" t="s">
        <v>21</v>
      </c>
      <c r="B4" s="147"/>
    </row>
    <row r="5" spans="1:10" s="2" customFormat="1" ht="71.25" customHeight="1" x14ac:dyDescent="0.4">
      <c r="A5" s="8" t="s">
        <v>22</v>
      </c>
      <c r="B5" s="148"/>
    </row>
    <row r="6" spans="1:10" s="2" customFormat="1" ht="26.25" x14ac:dyDescent="0.4">
      <c r="A6" s="8" t="s">
        <v>16</v>
      </c>
      <c r="B6" s="6" t="s">
        <v>111</v>
      </c>
    </row>
    <row r="7" spans="1:10" s="2" customFormat="1" ht="26.25" x14ac:dyDescent="0.4">
      <c r="A7" s="8" t="s">
        <v>23</v>
      </c>
      <c r="B7" s="6" t="s">
        <v>29</v>
      </c>
    </row>
    <row r="8" spans="1:10" s="2" customFormat="1" ht="26.25" x14ac:dyDescent="0.4">
      <c r="A8" s="8" t="s">
        <v>17</v>
      </c>
      <c r="B8" s="6" t="s">
        <v>30</v>
      </c>
    </row>
    <row r="9" spans="1:10" s="2" customFormat="1" ht="27" thickBot="1" x14ac:dyDescent="0.45">
      <c r="A9" s="9" t="s">
        <v>18</v>
      </c>
      <c r="B9" s="6" t="s">
        <v>112</v>
      </c>
    </row>
    <row r="10" spans="1:10" ht="18" customHeight="1" x14ac:dyDescent="0.3">
      <c r="A10" s="12"/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33" customHeight="1" x14ac:dyDescent="0.35">
      <c r="A11" s="141" t="s">
        <v>27</v>
      </c>
      <c r="B11" s="141"/>
      <c r="C11" s="11"/>
      <c r="D11" s="11"/>
      <c r="E11" s="11"/>
      <c r="F11" s="11"/>
      <c r="G11" s="11"/>
      <c r="H11" s="11"/>
      <c r="I11" s="11"/>
      <c r="J11" s="11"/>
    </row>
    <row r="12" spans="1:10" ht="26.25" customHeight="1" thickBot="1" x14ac:dyDescent="0.4">
      <c r="A12" s="142"/>
      <c r="B12" s="143"/>
    </row>
    <row r="13" spans="1:10" ht="111" customHeight="1" thickTop="1" thickBot="1" x14ac:dyDescent="0.25">
      <c r="A13" s="144" t="s">
        <v>113</v>
      </c>
      <c r="B13" s="145"/>
    </row>
    <row r="14" spans="1:10" ht="18" customHeight="1" thickTop="1" x14ac:dyDescent="0.3">
      <c r="A14" s="12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33" customHeight="1" x14ac:dyDescent="0.35">
      <c r="A15" s="141" t="s">
        <v>26</v>
      </c>
      <c r="B15" s="141"/>
      <c r="C15" s="11"/>
      <c r="D15" s="11"/>
      <c r="E15" s="11"/>
      <c r="F15" s="11"/>
      <c r="G15" s="11"/>
      <c r="H15" s="11"/>
      <c r="I15" s="11"/>
      <c r="J15" s="11"/>
    </row>
    <row r="16" spans="1:10" ht="26.25" customHeight="1" thickBot="1" x14ac:dyDescent="0.4">
      <c r="A16" s="142"/>
      <c r="B16" s="143"/>
    </row>
    <row r="17" spans="1:2" ht="132.75" customHeight="1" thickTop="1" thickBot="1" x14ac:dyDescent="0.25">
      <c r="A17" s="144" t="s">
        <v>114</v>
      </c>
      <c r="B17" s="145"/>
    </row>
    <row r="18" spans="1:2" ht="18" customHeight="1" thickTop="1" x14ac:dyDescent="0.2"/>
    <row r="19" spans="1:2" ht="39.75" customHeight="1" x14ac:dyDescent="0.35">
      <c r="A19" s="141" t="s">
        <v>31</v>
      </c>
      <c r="B19" s="141"/>
    </row>
    <row r="20" spans="1:2" ht="33.75" customHeight="1" thickBot="1" x14ac:dyDescent="0.4">
      <c r="A20" s="142"/>
      <c r="B20" s="143"/>
    </row>
    <row r="21" spans="1:2" ht="133.5" customHeight="1" thickTop="1" thickBot="1" x14ac:dyDescent="0.25">
      <c r="A21" s="144" t="s">
        <v>115</v>
      </c>
      <c r="B21" s="145"/>
    </row>
    <row r="22" spans="1:2" ht="12.75" customHeight="1" thickTop="1" x14ac:dyDescent="0.2"/>
  </sheetData>
  <mergeCells count="11">
    <mergeCell ref="A20:B20"/>
    <mergeCell ref="A21:B21"/>
    <mergeCell ref="A1:B1"/>
    <mergeCell ref="B3:B5"/>
    <mergeCell ref="A15:B15"/>
    <mergeCell ref="A16:B16"/>
    <mergeCell ref="A17:B17"/>
    <mergeCell ref="A19:B19"/>
    <mergeCell ref="A11:B11"/>
    <mergeCell ref="A12:B12"/>
    <mergeCell ref="A13:B13"/>
  </mergeCells>
  <pageMargins left="0" right="0" top="0" bottom="0" header="0.5" footer="0.5"/>
  <pageSetup paperSize="0" scale="255" orientation="landscape" useFirstPageNumber="1" horizontalDpi="0" verticalDpi="0" copies="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Назначение таблицы</vt:lpstr>
      <vt:lpstr>Входные данные</vt:lpstr>
      <vt:lpstr>Доходы бюджета</vt:lpstr>
      <vt:lpstr>Выходные данные</vt:lpstr>
      <vt:lpstr>Справочная информация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Цымбал Анастасия Сергеевна</cp:lastModifiedBy>
  <cp:lastPrinted>2023-05-14T14:52:00Z</cp:lastPrinted>
  <dcterms:created xsi:type="dcterms:W3CDTF">2023-04-25T11:03:02Z</dcterms:created>
  <dcterms:modified xsi:type="dcterms:W3CDTF">2024-04-25T14:06:15Z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